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activeTab="1"/>
  </bookViews>
  <sheets>
    <sheet name="Sheet1" sheetId="1" r:id="rId1"/>
    <sheet name="Sheet2" sheetId="2" r:id="rId2"/>
    <sheet name="Sheet3" sheetId="3" r:id="rId3"/>
  </sheets>
  <definedNames>
    <definedName name="_xlnm.Print_Titles" localSheetId="1">Sheet2!$1:$3</definedName>
    <definedName name="_xlnm.Print_Titles" localSheetId="2">Sheet3!$1:$3</definedName>
  </definedNames>
  <calcPr calcId="144525" concurrentCalc="0"/>
</workbook>
</file>

<file path=xl/sharedStrings.xml><?xml version="1.0" encoding="utf-8"?>
<sst xmlns="http://schemas.openxmlformats.org/spreadsheetml/2006/main" count="193">
  <si>
    <r>
      <rPr>
        <sz val="20"/>
        <color theme="1"/>
        <rFont val="Times New Roman"/>
        <charset val="134"/>
      </rPr>
      <t>2020</t>
    </r>
    <r>
      <rPr>
        <sz val="20"/>
        <color theme="1"/>
        <rFont val="宋体"/>
        <charset val="134"/>
      </rPr>
      <t>年辽宁水利科技奖申报项目答辩结果</t>
    </r>
  </si>
  <si>
    <r>
      <rPr>
        <sz val="11"/>
        <color theme="1"/>
        <rFont val="黑体"/>
        <charset val="134"/>
      </rPr>
      <t>序号</t>
    </r>
  </si>
  <si>
    <r>
      <rPr>
        <sz val="11"/>
        <color theme="1"/>
        <rFont val="黑体"/>
        <charset val="134"/>
      </rPr>
      <t>项目名称</t>
    </r>
  </si>
  <si>
    <r>
      <rPr>
        <sz val="11"/>
        <color theme="1"/>
        <rFont val="黑体"/>
        <charset val="134"/>
      </rPr>
      <t>主要完成单位</t>
    </r>
  </si>
  <si>
    <r>
      <rPr>
        <sz val="11"/>
        <color theme="1"/>
        <rFont val="黑体"/>
        <charset val="134"/>
      </rPr>
      <t>评委赋分</t>
    </r>
  </si>
  <si>
    <r>
      <rPr>
        <sz val="11"/>
        <color theme="1"/>
        <rFont val="黑体"/>
        <charset val="134"/>
      </rPr>
      <t>最高分</t>
    </r>
  </si>
  <si>
    <r>
      <rPr>
        <sz val="11"/>
        <color theme="1"/>
        <rFont val="黑体"/>
        <charset val="134"/>
      </rPr>
      <t>最低分</t>
    </r>
  </si>
  <si>
    <r>
      <rPr>
        <sz val="11"/>
        <color theme="1"/>
        <rFont val="黑体"/>
        <charset val="134"/>
      </rPr>
      <t>总分</t>
    </r>
  </si>
  <si>
    <r>
      <rPr>
        <sz val="11"/>
        <color theme="1"/>
        <rFont val="黑体"/>
        <charset val="134"/>
      </rPr>
      <t>有效总分</t>
    </r>
  </si>
  <si>
    <r>
      <rPr>
        <sz val="11"/>
        <color theme="1"/>
        <rFont val="黑体"/>
        <charset val="134"/>
      </rPr>
      <t>最终得分</t>
    </r>
  </si>
  <si>
    <r>
      <rPr>
        <sz val="11"/>
        <color theme="1"/>
        <rFont val="黑体"/>
        <charset val="134"/>
      </rPr>
      <t>排序</t>
    </r>
  </si>
  <si>
    <r>
      <rPr>
        <sz val="11"/>
        <color theme="1"/>
        <rFont val="黑体"/>
        <charset val="134"/>
      </rPr>
      <t>评委</t>
    </r>
    <r>
      <rPr>
        <sz val="11"/>
        <color theme="1"/>
        <rFont val="Times New Roman"/>
        <charset val="134"/>
      </rPr>
      <t>1</t>
    </r>
  </si>
  <si>
    <r>
      <rPr>
        <sz val="11"/>
        <color theme="1"/>
        <rFont val="黑体"/>
        <charset val="134"/>
      </rPr>
      <t>评委</t>
    </r>
    <r>
      <rPr>
        <sz val="11"/>
        <color theme="1"/>
        <rFont val="Times New Roman"/>
        <charset val="134"/>
      </rPr>
      <t>2</t>
    </r>
  </si>
  <si>
    <r>
      <rPr>
        <sz val="11"/>
        <color theme="1"/>
        <rFont val="黑体"/>
        <charset val="134"/>
      </rPr>
      <t>评委</t>
    </r>
    <r>
      <rPr>
        <sz val="11"/>
        <color theme="1"/>
        <rFont val="Times New Roman"/>
        <charset val="134"/>
      </rPr>
      <t>3</t>
    </r>
  </si>
  <si>
    <r>
      <rPr>
        <sz val="11"/>
        <color theme="1"/>
        <rFont val="黑体"/>
        <charset val="134"/>
      </rPr>
      <t>评委</t>
    </r>
    <r>
      <rPr>
        <sz val="11"/>
        <color theme="1"/>
        <rFont val="Times New Roman"/>
        <charset val="134"/>
      </rPr>
      <t>4</t>
    </r>
  </si>
  <si>
    <r>
      <rPr>
        <sz val="11"/>
        <color theme="1"/>
        <rFont val="黑体"/>
        <charset val="134"/>
      </rPr>
      <t>评委</t>
    </r>
    <r>
      <rPr>
        <sz val="11"/>
        <color theme="1"/>
        <rFont val="Times New Roman"/>
        <charset val="134"/>
      </rPr>
      <t>5</t>
    </r>
  </si>
  <si>
    <r>
      <rPr>
        <sz val="11"/>
        <color theme="1"/>
        <rFont val="黑体"/>
        <charset val="134"/>
      </rPr>
      <t>评委</t>
    </r>
    <r>
      <rPr>
        <sz val="11"/>
        <color theme="1"/>
        <rFont val="Times New Roman"/>
        <charset val="134"/>
      </rPr>
      <t>6</t>
    </r>
  </si>
  <si>
    <r>
      <rPr>
        <sz val="11"/>
        <color theme="1"/>
        <rFont val="黑体"/>
        <charset val="134"/>
      </rPr>
      <t>评委</t>
    </r>
    <r>
      <rPr>
        <sz val="11"/>
        <color theme="1"/>
        <rFont val="Times New Roman"/>
        <charset val="134"/>
      </rPr>
      <t>7</t>
    </r>
  </si>
  <si>
    <r>
      <rPr>
        <sz val="11"/>
        <color theme="1"/>
        <rFont val="宋体"/>
        <charset val="134"/>
      </rPr>
      <t>《小型水利工程混凝土施工质量管理规程》</t>
    </r>
    <r>
      <rPr>
        <sz val="11"/>
        <color theme="1"/>
        <rFont val="Times New Roman"/>
        <charset val="134"/>
      </rPr>
      <t>(DB21/T2973-2018)</t>
    </r>
  </si>
  <si>
    <r>
      <rPr>
        <sz val="11"/>
        <color theme="1"/>
        <rFont val="宋体"/>
        <charset val="134"/>
      </rPr>
      <t>辽宁省水利事务服务中心
辽宁水利土木工程咨询有限公司</t>
    </r>
  </si>
  <si>
    <r>
      <rPr>
        <sz val="11"/>
        <color theme="1"/>
        <rFont val="宋体"/>
        <charset val="134"/>
      </rPr>
      <t>《辽宁省水利厅水行政处罚裁量权执行标准（试行）》</t>
    </r>
  </si>
  <si>
    <r>
      <rPr>
        <sz val="11"/>
        <color theme="1"/>
        <rFont val="宋体"/>
        <charset val="134"/>
      </rPr>
      <t>辽宁省水利事务服务中心</t>
    </r>
  </si>
  <si>
    <r>
      <rPr>
        <sz val="11"/>
        <color theme="1"/>
        <rFont val="宋体"/>
        <charset val="134"/>
      </rPr>
      <t>《辽宁省东水济辽工程管理条例》编制报告</t>
    </r>
  </si>
  <si>
    <r>
      <rPr>
        <sz val="11"/>
        <color theme="1"/>
        <rFont val="宋体"/>
        <charset val="134"/>
      </rPr>
      <t>辽宁省水资源管理集团
辽宁省水利事务服务中心</t>
    </r>
  </si>
  <si>
    <r>
      <rPr>
        <sz val="11"/>
        <color theme="1"/>
        <rFont val="宋体"/>
        <charset val="134"/>
      </rPr>
      <t>《辽宁省水利工程设计概（估）算编制规定》编制关键技术研究</t>
    </r>
  </si>
  <si>
    <r>
      <rPr>
        <sz val="11"/>
        <color theme="1"/>
        <rFont val="宋体"/>
        <charset val="134"/>
      </rPr>
      <t>辽宁省农村安全供水监控技术及信息化系统开发</t>
    </r>
  </si>
  <si>
    <r>
      <rPr>
        <sz val="11"/>
        <color theme="1"/>
        <rFont val="宋体"/>
        <charset val="134"/>
      </rPr>
      <t>辽宁省河道采砂管理模式及技术研究</t>
    </r>
  </si>
  <si>
    <r>
      <rPr>
        <sz val="11"/>
        <color theme="1"/>
        <rFont val="宋体"/>
        <charset val="134"/>
      </rPr>
      <t>辽宁省河库管理服务中心（辽宁省水文局）
辽宁省水利水电科学研究院有限责任公司</t>
    </r>
  </si>
  <si>
    <r>
      <rPr>
        <sz val="11"/>
        <color theme="1"/>
        <rFont val="宋体"/>
        <charset val="134"/>
      </rPr>
      <t>水资源承载能力计算方法研究与应用</t>
    </r>
  </si>
  <si>
    <r>
      <rPr>
        <sz val="11"/>
        <color theme="1"/>
        <rFont val="宋体"/>
        <charset val="134"/>
      </rPr>
      <t>辽宁省河库管理服务中心（辽宁省水文局）
天津市中水科技咨询有限责任公司</t>
    </r>
  </si>
  <si>
    <r>
      <rPr>
        <sz val="11"/>
        <color indexed="8"/>
        <rFont val="宋体"/>
        <charset val="134"/>
      </rPr>
      <t>辽宁省水情墒情监测运行数据接收系统研发与应用</t>
    </r>
  </si>
  <si>
    <r>
      <rPr>
        <sz val="11"/>
        <color indexed="8"/>
        <rFont val="宋体"/>
        <charset val="134"/>
      </rPr>
      <t>辽宁省河库管理服务中心（辽宁省水文局）</t>
    </r>
  </si>
  <si>
    <r>
      <rPr>
        <sz val="11"/>
        <color theme="1"/>
        <rFont val="宋体"/>
        <charset val="134"/>
      </rPr>
      <t>基于姚家山水利枢纽工程影响的水文测验流量模拟方法研究</t>
    </r>
  </si>
  <si>
    <r>
      <rPr>
        <sz val="11"/>
        <color theme="1"/>
        <rFont val="宋体"/>
        <charset val="134"/>
      </rPr>
      <t>辽宁省河库管理服务中心（辽宁省水文局）、沈阳农业大学</t>
    </r>
  </si>
  <si>
    <r>
      <rPr>
        <sz val="11"/>
        <color theme="1"/>
        <rFont val="宋体"/>
        <charset val="134"/>
      </rPr>
      <t>小型水库安全运行及防洪预警技术研究与应用</t>
    </r>
  </si>
  <si>
    <r>
      <rPr>
        <sz val="11"/>
        <color theme="1"/>
        <rFont val="宋体"/>
        <charset val="134"/>
      </rPr>
      <t>辽宁省中小河流防洪工程典型设计模式研究与实践</t>
    </r>
  </si>
  <si>
    <r>
      <rPr>
        <sz val="11"/>
        <rFont val="宋体"/>
        <charset val="134"/>
      </rPr>
      <t>辽宁省河库管理服务中心（辽宁省水文局）</t>
    </r>
  </si>
  <si>
    <r>
      <rPr>
        <sz val="11"/>
        <color theme="1"/>
        <rFont val="宋体"/>
        <charset val="134"/>
      </rPr>
      <t>大伙房水库上游涵养区河流生态修复综合措施与示范研究</t>
    </r>
  </si>
  <si>
    <r>
      <rPr>
        <sz val="11"/>
        <color theme="1"/>
        <rFont val="宋体"/>
        <charset val="134"/>
      </rPr>
      <t>辽宁省河库管理服务中心（辽宁省水文局）</t>
    </r>
  </si>
  <si>
    <r>
      <rPr>
        <sz val="11"/>
        <color theme="1"/>
        <rFont val="宋体"/>
        <charset val="134"/>
      </rPr>
      <t>界河水文实时监控关键技术研究与示范</t>
    </r>
  </si>
  <si>
    <r>
      <rPr>
        <sz val="11"/>
        <color theme="1"/>
        <rFont val="宋体"/>
        <charset val="134"/>
      </rPr>
      <t>辽宁省丹东水文局</t>
    </r>
  </si>
  <si>
    <r>
      <rPr>
        <sz val="11"/>
        <color theme="1"/>
        <rFont val="宋体"/>
        <charset val="134"/>
      </rPr>
      <t>辽东地区水文测报一体化关键技术研究及应用</t>
    </r>
  </si>
  <si>
    <r>
      <rPr>
        <sz val="11"/>
        <color theme="1"/>
        <rFont val="宋体"/>
        <charset val="134"/>
      </rPr>
      <t>典型平原区洪涝灾害评价技术及预警指标研究与应用</t>
    </r>
  </si>
  <si>
    <r>
      <rPr>
        <sz val="11"/>
        <color theme="1"/>
        <rFont val="宋体"/>
        <charset val="134"/>
      </rPr>
      <t>辽宁省营口水文局</t>
    </r>
    <r>
      <rPr>
        <sz val="11"/>
        <color theme="1"/>
        <rFont val="Times New Roman"/>
        <charset val="134"/>
      </rPr>
      <t xml:space="preserve">    </t>
    </r>
    <r>
      <rPr>
        <sz val="11"/>
        <color theme="1"/>
        <rFont val="宋体"/>
        <charset val="134"/>
      </rPr>
      <t>辽宁省盘锦水文局</t>
    </r>
  </si>
  <si>
    <r>
      <rPr>
        <sz val="11"/>
        <color theme="1"/>
        <rFont val="宋体"/>
        <charset val="134"/>
      </rPr>
      <t>浑河大伙房水库以上水体面源污染识别技术研究</t>
    </r>
  </si>
  <si>
    <r>
      <rPr>
        <sz val="11"/>
        <color theme="1"/>
        <rFont val="宋体"/>
        <charset val="134"/>
      </rPr>
      <t>辽宁省抚顺水文局
大连理工大学化工与环境生命学部环境学院</t>
    </r>
  </si>
  <si>
    <r>
      <rPr>
        <sz val="11"/>
        <color indexed="8"/>
        <rFont val="宋体"/>
        <charset val="134"/>
      </rPr>
      <t>低温低浊微污染水源水质评价与净水工艺改造研究</t>
    </r>
  </si>
  <si>
    <r>
      <rPr>
        <sz val="11"/>
        <color indexed="8"/>
        <rFont val="宋体"/>
        <charset val="134"/>
      </rPr>
      <t>辽宁省阜新水文局</t>
    </r>
    <r>
      <rPr>
        <sz val="11"/>
        <color indexed="8"/>
        <rFont val="Times New Roman"/>
        <charset val="134"/>
      </rPr>
      <t xml:space="preserve">   </t>
    </r>
    <r>
      <rPr>
        <sz val="11"/>
        <color indexed="8"/>
        <rFont val="宋体"/>
        <charset val="134"/>
      </rPr>
      <t>辽宁工程技术大学</t>
    </r>
  </si>
  <si>
    <r>
      <rPr>
        <sz val="11"/>
        <color theme="1"/>
        <rFont val="宋体"/>
        <charset val="134"/>
      </rPr>
      <t>辽西季节性河流洪水预警关键技术研究</t>
    </r>
  </si>
  <si>
    <r>
      <rPr>
        <sz val="11"/>
        <color theme="1"/>
        <rFont val="宋体"/>
        <charset val="134"/>
      </rPr>
      <t>辽宁省阜新水文局</t>
    </r>
    <r>
      <rPr>
        <sz val="11"/>
        <color theme="1"/>
        <rFont val="Times New Roman"/>
        <charset val="134"/>
      </rPr>
      <t xml:space="preserve">    </t>
    </r>
    <r>
      <rPr>
        <sz val="11"/>
        <color theme="1"/>
        <rFont val="宋体"/>
        <charset val="134"/>
      </rPr>
      <t>辽宁工程技术大学</t>
    </r>
  </si>
  <si>
    <r>
      <rPr>
        <sz val="11"/>
        <color theme="1"/>
        <rFont val="宋体"/>
        <charset val="134"/>
      </rPr>
      <t>复杂区域河库洪水预报关键技术研究与应用</t>
    </r>
  </si>
  <si>
    <r>
      <rPr>
        <sz val="11"/>
        <color theme="1"/>
        <rFont val="宋体"/>
        <charset val="134"/>
      </rPr>
      <t>辽宁省铁岭水文局
辽宁省河库管理服务中心（辽宁省水文局）</t>
    </r>
  </si>
  <si>
    <r>
      <rPr>
        <sz val="11"/>
        <color theme="1"/>
        <rFont val="宋体"/>
        <charset val="134"/>
      </rPr>
      <t>辽河流域恢复河流自然生态的水工程布局优化调整关键技术与应用示范</t>
    </r>
  </si>
  <si>
    <t>辽宁省水利水电科学研究院有限责任公司
中国水利水电科学研究院
辽宁江河水利水电新技术设计研究院有限公司</t>
  </si>
  <si>
    <r>
      <rPr>
        <sz val="11"/>
        <color theme="1"/>
        <rFont val="宋体"/>
        <charset val="134"/>
      </rPr>
      <t>辽河干流河道生态保护与利用研究</t>
    </r>
  </si>
  <si>
    <r>
      <rPr>
        <sz val="11"/>
        <color theme="1"/>
        <rFont val="宋体"/>
        <charset val="134"/>
      </rPr>
      <t>辽宁省水利水电科学研究院有限责任公司、
辽宁江河水利水电新技术设计研究院有限公司</t>
    </r>
  </si>
  <si>
    <r>
      <rPr>
        <sz val="11"/>
        <color theme="1"/>
        <rFont val="宋体"/>
        <charset val="134"/>
      </rPr>
      <t>水工混凝土雷达法检测应用技术规程</t>
    </r>
  </si>
  <si>
    <r>
      <rPr>
        <sz val="11"/>
        <color theme="1"/>
        <rFont val="宋体"/>
        <charset val="134"/>
      </rPr>
      <t>辽宁省水利水电科学研究院有限责任公司；
辽宁江河水利水电新技术设计研究院有限公司</t>
    </r>
  </si>
  <si>
    <r>
      <rPr>
        <sz val="11"/>
        <color theme="1"/>
        <rFont val="宋体"/>
        <charset val="134"/>
      </rPr>
      <t>大体积水工混凝土渗漏探测导则</t>
    </r>
  </si>
  <si>
    <r>
      <rPr>
        <sz val="11"/>
        <color theme="1"/>
        <rFont val="宋体"/>
        <charset val="134"/>
      </rPr>
      <t>辽宁省水利水电科学研究院有限责任公司
辽宁江河水利水电新技术设计研究院有限公司</t>
    </r>
  </si>
  <si>
    <r>
      <rPr>
        <sz val="11"/>
        <color theme="1"/>
        <rFont val="宋体"/>
        <charset val="134"/>
      </rPr>
      <t>预应力钢丝氢脆敏感性测试技术研发与应用</t>
    </r>
  </si>
  <si>
    <r>
      <rPr>
        <sz val="11"/>
        <color theme="1"/>
        <rFont val="宋体"/>
        <charset val="134"/>
      </rPr>
      <t>北方丘陵区拦河闸坝工程新技术研究与应用</t>
    </r>
  </si>
  <si>
    <r>
      <rPr>
        <sz val="11"/>
        <color theme="1"/>
        <rFont val="宋体"/>
        <charset val="134"/>
      </rPr>
      <t>辽宁省水利水电科学研究院有限责任公司、
喀左县水利局、东北大学</t>
    </r>
  </si>
  <si>
    <r>
      <rPr>
        <sz val="11"/>
        <color theme="1"/>
        <rFont val="宋体"/>
        <charset val="134"/>
      </rPr>
      <t>辽宁西部节水增粮高效灌溉技术集成研究与规模化示范</t>
    </r>
  </si>
  <si>
    <r>
      <rPr>
        <sz val="11"/>
        <color theme="1"/>
        <rFont val="宋体"/>
        <charset val="134"/>
      </rPr>
      <t>辽宁省水利水电科学研究院有限责任公司、
辽宁省农业科学院</t>
    </r>
  </si>
  <si>
    <r>
      <rPr>
        <sz val="11"/>
        <color theme="1"/>
        <rFont val="宋体"/>
        <charset val="134"/>
      </rPr>
      <t>玉米滴灌工程技术与管理规程</t>
    </r>
  </si>
  <si>
    <r>
      <rPr>
        <sz val="11"/>
        <color theme="1"/>
        <rFont val="宋体"/>
        <charset val="134"/>
      </rPr>
      <t>水利工程单元工程施工质量检验与评定标准</t>
    </r>
    <r>
      <rPr>
        <sz val="11"/>
        <color theme="1"/>
        <rFont val="Times New Roman"/>
        <charset val="134"/>
      </rPr>
      <t>——</t>
    </r>
    <r>
      <rPr>
        <sz val="11"/>
        <color theme="1"/>
        <rFont val="宋体"/>
        <charset val="134"/>
      </rPr>
      <t>输水管道工程</t>
    </r>
  </si>
  <si>
    <r>
      <rPr>
        <sz val="11"/>
        <color theme="1"/>
        <rFont val="宋体"/>
        <charset val="134"/>
      </rPr>
      <t>辽宁江河水利水电工程建设监理有限公司
辽宁省水利水电科学研究院有限责任公司</t>
    </r>
  </si>
  <si>
    <r>
      <rPr>
        <sz val="11"/>
        <color theme="1"/>
        <rFont val="宋体"/>
        <charset val="134"/>
      </rPr>
      <t>辽东山区生态经济林立地环境恢复建设技术体系研究与应用</t>
    </r>
  </si>
  <si>
    <r>
      <rPr>
        <sz val="11"/>
        <color theme="1"/>
        <rFont val="宋体"/>
        <charset val="134"/>
      </rPr>
      <t>丹东市水务服务中心、</t>
    </r>
    <r>
      <rPr>
        <sz val="11"/>
        <color theme="1"/>
        <rFont val="Times New Roman"/>
        <charset val="134"/>
      </rPr>
      <t xml:space="preserve">                    </t>
    </r>
    <r>
      <rPr>
        <sz val="11"/>
        <color theme="1"/>
        <rFont val="宋体"/>
        <charset val="134"/>
      </rPr>
      <t>辽宁省水利水电科学研究院有限责任公司</t>
    </r>
  </si>
  <si>
    <r>
      <rPr>
        <sz val="11"/>
        <color theme="1"/>
        <rFont val="宋体"/>
        <charset val="134"/>
      </rPr>
      <t>《变温条件下的水工混凝土自生体积变形试验规程》地方标准编制</t>
    </r>
  </si>
  <si>
    <r>
      <rPr>
        <sz val="11"/>
        <color theme="1"/>
        <rFont val="宋体"/>
        <charset val="134"/>
      </rPr>
      <t>辽宁省水利水电勘测设计研究院有限责任公司</t>
    </r>
  </si>
  <si>
    <r>
      <rPr>
        <sz val="11"/>
        <color theme="1"/>
        <rFont val="宋体"/>
        <charset val="134"/>
      </rPr>
      <t>《黏土分散性针孔试验标准》地方标准编制</t>
    </r>
  </si>
  <si>
    <r>
      <rPr>
        <sz val="11"/>
        <color theme="1"/>
        <rFont val="宋体"/>
        <charset val="134"/>
      </rPr>
      <t>基于水网体系的辽宁省涝区治理研究与应用</t>
    </r>
  </si>
  <si>
    <r>
      <rPr>
        <sz val="11"/>
        <color theme="1"/>
        <rFont val="宋体"/>
        <charset val="134"/>
      </rPr>
      <t>水下岩塞高精度空间地理信息获取方法与应用</t>
    </r>
    <r>
      <rPr>
        <sz val="11"/>
        <color theme="1"/>
        <rFont val="Times New Roman"/>
        <charset val="134"/>
      </rPr>
      <t xml:space="preserve"> </t>
    </r>
  </si>
  <si>
    <r>
      <rPr>
        <sz val="11"/>
        <color theme="1"/>
        <rFont val="宋体"/>
        <charset val="134"/>
      </rPr>
      <t>风沙干旱地区粉细砂堤防生态护坡新技术研究与应用</t>
    </r>
  </si>
  <si>
    <r>
      <rPr>
        <sz val="11"/>
        <color theme="1"/>
        <rFont val="宋体"/>
        <charset val="134"/>
      </rPr>
      <t>长大调水工程安全管理体系和风险防控技术研究与应用</t>
    </r>
  </si>
  <si>
    <r>
      <rPr>
        <sz val="11"/>
        <color theme="1"/>
        <rFont val="宋体"/>
        <charset val="134"/>
      </rPr>
      <t>辽宁西北供水有限责任公司</t>
    </r>
    <r>
      <rPr>
        <sz val="11"/>
        <color theme="1"/>
        <rFont val="Times New Roman"/>
        <charset val="134"/>
      </rPr>
      <t xml:space="preserve">              
</t>
    </r>
    <r>
      <rPr>
        <sz val="11"/>
        <color theme="1"/>
        <rFont val="宋体"/>
        <charset val="134"/>
      </rPr>
      <t>辽宁水利土木工程咨询有限公司</t>
    </r>
    <r>
      <rPr>
        <sz val="11"/>
        <color theme="1"/>
        <rFont val="Times New Roman"/>
        <charset val="134"/>
      </rPr>
      <t xml:space="preserve">                       </t>
    </r>
  </si>
  <si>
    <r>
      <rPr>
        <sz val="11"/>
        <color theme="1"/>
        <rFont val="宋体"/>
        <charset val="134"/>
      </rPr>
      <t>悬臂式挖进机在水工隧洞施工中的技术研究与应用</t>
    </r>
  </si>
  <si>
    <r>
      <rPr>
        <sz val="11"/>
        <color theme="1"/>
        <rFont val="宋体"/>
        <charset val="134"/>
      </rPr>
      <t>辽宁西北供水有限责任公司</t>
    </r>
    <r>
      <rPr>
        <sz val="11"/>
        <color theme="1"/>
        <rFont val="Times New Roman"/>
        <charset val="134"/>
      </rPr>
      <t xml:space="preserve">               
</t>
    </r>
    <r>
      <rPr>
        <sz val="11"/>
        <color theme="1"/>
        <rFont val="宋体"/>
        <charset val="134"/>
      </rPr>
      <t>中铁六局集团有限公司</t>
    </r>
    <r>
      <rPr>
        <sz val="11"/>
        <color theme="1"/>
        <rFont val="Times New Roman"/>
        <charset val="134"/>
      </rPr>
      <t xml:space="preserve">                       </t>
    </r>
  </si>
  <si>
    <r>
      <rPr>
        <sz val="11"/>
        <color theme="1"/>
        <rFont val="宋体"/>
        <charset val="134"/>
      </rPr>
      <t>基于互联网＋的水质监测及预警系统研建与应用</t>
    </r>
  </si>
  <si>
    <r>
      <rPr>
        <sz val="11"/>
        <color theme="1"/>
        <rFont val="宋体"/>
        <charset val="134"/>
      </rPr>
      <t>朝阳市水利科学研究院</t>
    </r>
  </si>
  <si>
    <r>
      <rPr>
        <sz val="11"/>
        <color theme="1"/>
        <rFont val="宋体"/>
        <charset val="134"/>
      </rPr>
      <t>辽西地区生产建设项目损毁地生态修复技术研究与应用</t>
    </r>
  </si>
  <si>
    <r>
      <rPr>
        <sz val="11"/>
        <color theme="1"/>
        <rFont val="宋体"/>
        <charset val="134"/>
      </rPr>
      <t>辽宁省旱地农林研究所</t>
    </r>
  </si>
  <si>
    <r>
      <rPr>
        <sz val="11"/>
        <color theme="1"/>
        <rFont val="宋体"/>
        <charset val="134"/>
      </rPr>
      <t>辽河干流泥沙控导理论与生态修复技术研究及应用</t>
    </r>
  </si>
  <si>
    <r>
      <rPr>
        <sz val="11"/>
        <color theme="1"/>
        <rFont val="宋体"/>
        <charset val="134"/>
      </rPr>
      <t>沈阳农业大学
辽宁省防汛抗旱指挥部办公室</t>
    </r>
  </si>
  <si>
    <r>
      <rPr>
        <sz val="20"/>
        <color theme="1"/>
        <rFont val="Times New Roman"/>
        <charset val="134"/>
      </rPr>
      <t xml:space="preserve">       2020</t>
    </r>
    <r>
      <rPr>
        <sz val="20"/>
        <color theme="1"/>
        <rFont val="宋体"/>
        <charset val="134"/>
      </rPr>
      <t>年辽宁水利科学技术奖获奖项目</t>
    </r>
  </si>
  <si>
    <t>序号</t>
  </si>
  <si>
    <t>获奖等次</t>
  </si>
  <si>
    <r>
      <rPr>
        <sz val="10"/>
        <color theme="1"/>
        <rFont val="黑体"/>
        <charset val="134"/>
      </rPr>
      <t>主要完成单位</t>
    </r>
  </si>
  <si>
    <t>主要完成人</t>
  </si>
  <si>
    <t>一等奖</t>
  </si>
  <si>
    <t>辽河干流泥沙控导理论与生态修复技术研究及应用</t>
  </si>
  <si>
    <t>沈阳农业大学
辽宁省防汛抗旱指挥部办公室</t>
  </si>
  <si>
    <t>苏芳莉、王铁良、王福东、曲波、范昊明、张云、张巍、李海福、张静</t>
  </si>
  <si>
    <t>《小型水利工程混凝土施工质量管理规程》(DB21/T2973-2018)</t>
  </si>
  <si>
    <t>辽宁省水利事务服务中心
辽宁水利土木工程咨询有限公司</t>
  </si>
  <si>
    <t>朱明昕、张晓利、邹建飞、潘纯、杨冬鹏、石筠、冯国军、郭继东、刘湘妮、杜士斌、赵淑杰、王传宝、姜子南、李增、张黎、佟艳辉、刘丽、王世海、宫治军、王俊达、方亮、刘芳、王燕、马旭、赵明、袁兴泽</t>
  </si>
  <si>
    <t>辽宁西部节水增粮高效灌溉技术集成研究与规模化示范</t>
  </si>
  <si>
    <t>辽宁省水利水电科学研究院有限责任公司
辽宁省农业科学院</t>
  </si>
  <si>
    <t>王健、孟维忠、杨宁、张丹、葛岩、康军林、李开宇、郭铭、张桂金、邵子玉、高毅、刘世国、张通、张立坤、李维雨、黄志刚、卢炳春、于秀琴、于景春、刘艳、褚丽妹、孙宁、王淑伟、陈伟、延玮辰、贾国威、郭秋含、赵健、吕子超、朱淼淼、王彦卓、金飞、张潇予、周桥、陈金辉、姜熙、刘文铮</t>
  </si>
  <si>
    <t>长大调水工程安全管理体系和风险防控技术研究与应用</t>
  </si>
  <si>
    <t xml:space="preserve">辽宁西北供水有限责任公司              
辽宁水利土木工程咨询有限公司                       </t>
  </si>
  <si>
    <r>
      <rPr>
        <sz val="10"/>
        <color theme="1"/>
        <rFont val="仿宋_GB2312"/>
        <charset val="134"/>
      </rPr>
      <t>李明双 雷</t>
    </r>
    <r>
      <rPr>
        <sz val="10"/>
        <color theme="1"/>
        <rFont val="Arial"/>
        <charset val="134"/>
      </rPr>
      <t> </t>
    </r>
    <r>
      <rPr>
        <sz val="10"/>
        <color theme="1"/>
        <rFont val="仿宋_GB2312"/>
        <charset val="134"/>
      </rPr>
      <t xml:space="preserve"> 炎 孙凤利 班树春 王昱杰 宫治军 马铁员 韩立东 于英涛 魏长勇 施建军 罗东翔 孙</t>
    </r>
    <r>
      <rPr>
        <sz val="10"/>
        <color theme="1"/>
        <rFont val="Arial"/>
        <charset val="134"/>
      </rPr>
      <t> </t>
    </r>
    <r>
      <rPr>
        <sz val="10"/>
        <color theme="1"/>
        <rFont val="仿宋_GB2312"/>
        <charset val="134"/>
      </rPr>
      <t xml:space="preserve"> 钰 秦增平 宿本慧 刘文宇 康国亮 陈恩达 郭雨明 孔德栋 毛乾屹 单志朋 侯</t>
    </r>
    <r>
      <rPr>
        <sz val="10"/>
        <color theme="1"/>
        <rFont val="Arial"/>
        <charset val="134"/>
      </rPr>
      <t> </t>
    </r>
    <r>
      <rPr>
        <sz val="10"/>
        <color theme="1"/>
        <rFont val="仿宋_GB2312"/>
        <charset val="134"/>
      </rPr>
      <t xml:space="preserve"> 锴 林</t>
    </r>
    <r>
      <rPr>
        <sz val="10"/>
        <color theme="1"/>
        <rFont val="Arial"/>
        <charset val="134"/>
      </rPr>
      <t> </t>
    </r>
    <r>
      <rPr>
        <sz val="10"/>
        <color theme="1"/>
        <rFont val="仿宋_GB2312"/>
        <charset val="134"/>
      </rPr>
      <t xml:space="preserve"> 健</t>
    </r>
  </si>
  <si>
    <t>辽河流域恢复河流自然生态的水工程布局优化调整关键技术与应用示范</t>
  </si>
  <si>
    <r>
      <rPr>
        <sz val="10"/>
        <color theme="1"/>
        <rFont val="仿宋_GB2312"/>
        <charset val="134"/>
      </rPr>
      <t>赵博、彭文启、</t>
    </r>
    <r>
      <rPr>
        <sz val="10"/>
        <color indexed="8"/>
        <rFont val="仿宋_GB2312"/>
        <charset val="134"/>
      </rPr>
      <t>陈佰金</t>
    </r>
    <r>
      <rPr>
        <sz val="10"/>
        <color theme="1"/>
        <rFont val="仿宋_GB2312"/>
        <charset val="134"/>
      </rPr>
      <t>、王铁、张树鹏、刘春洋、孙会堂、吴文强、董飞、李伟、王淑伟、孟晓路、殷丹、吴伟、康健</t>
    </r>
  </si>
  <si>
    <t>辽河干流河道生态保护与利用研究</t>
  </si>
  <si>
    <t>辽宁省水利水电科学研究院有限责任公司
辽宁江河水利水电新技术设计研究院有限公司</t>
  </si>
  <si>
    <t>柴洁、周彬、张晓明、蔡学博、胡志民、张建国、李根、张利、任聃、孙博、马涛、孙宁、赵博、冯雪明、马明超</t>
  </si>
  <si>
    <t>水利工程单元工程施工质量检验与评定标准——输水管道工程</t>
  </si>
  <si>
    <t>辽宁江河水利水电工程建设监理有限公司
辽宁省水利水电科学研究院有限责任公司</t>
  </si>
  <si>
    <t>关晓明、付鑫、张荣贺、张林、杨小航、田原、谢楠、裴立山、王晓文、胡强光、谭成、裴飞、王陆、邵子玉、王健、陈三潮、王烈、郭强、林振涛、吕刚、解永峰、高阳、李洋、肖大鹏、王晓华、李云峰、刘宗博、李世丹、李振、陈文熙、王清山、宋亮、谢登华、姜思宝、夏海江、周侗</t>
  </si>
  <si>
    <t>《辽宁省东水济辽工程管理条例》编制报告</t>
  </si>
  <si>
    <t>辽宁省水资源管理集团
辽宁省水利事务服务中心</t>
  </si>
  <si>
    <t>张晓伟、李守权、赵琳、江震、熊野威、马宇、夏在森、张巍、张广昊</t>
  </si>
  <si>
    <t>二等奖</t>
  </si>
  <si>
    <t>玉米滴灌工程技术与管理规程</t>
  </si>
  <si>
    <t>张丹、张立坤、李维雨、刘英华、张更元、张野、朱春荣、李颖、孔祥军、郭铭、王铁、葛岩、褚丽妹、陈伟、延玮辰、贾国威、姜熙、刘文铮、赵健、吕子超、卢鹏光、朱淼淼、王彦卓、金飞、郭秋含、张程、张欣欣</t>
  </si>
  <si>
    <t>水工混凝土雷达法检测应用技术规程</t>
  </si>
  <si>
    <t>富天生、苏炜焕、杨毅、余尚合、刘开坤、程雪、胡庆武、于秀英、高宽、宗兆博、徐广忠</t>
  </si>
  <si>
    <t>小型水库安全运行及防洪预警技术研究与应用</t>
  </si>
  <si>
    <t>辽宁省河库管理服务中心（辽宁省水文局）
辽宁省水利水电科学研究院有限责任公司</t>
  </si>
  <si>
    <t>李云鹏、魏海涛、刘恒、杨洪宁、李忱庚、张通、雷明、王伟、薛英霞、夏在森、陈利娟、于燕、马宁、武玉峰、李禄、孙灏一、桂琳贺、孙丽君、蔡佳妮、杨策、贺杨、郭富兴</t>
  </si>
  <si>
    <t>基于姚家山水利枢纽工程影响的水文测验流量模拟方法研究</t>
  </si>
  <si>
    <t>辽宁省河库管理服务中心（辽宁省水文局）
沈阳农业大学</t>
  </si>
  <si>
    <r>
      <rPr>
        <sz val="10"/>
        <color theme="1"/>
        <rFont val="仿宋_GB2312"/>
        <charset val="134"/>
      </rPr>
      <t>冯夏清、王丽学、吕树龙、陈俊、刘晓哲、孙娟、石大永、孙</t>
    </r>
    <r>
      <rPr>
        <sz val="10"/>
        <color theme="1"/>
        <rFont val="宋体"/>
        <charset val="134"/>
      </rPr>
      <t>玥</t>
    </r>
    <r>
      <rPr>
        <sz val="10"/>
        <color theme="1"/>
        <rFont val="仿宋_GB2312"/>
        <charset val="134"/>
      </rPr>
      <t>、杨威、王兴泽、张静、王明亮、孙澎、牛淼、周游、贾玉娟、吴佳蔚、王乐、耿延博、刘鸿菊</t>
    </r>
  </si>
  <si>
    <t>复杂区域河库洪水预报关键技术研究与应用</t>
  </si>
  <si>
    <t>辽宁省铁岭水文局
辽宁省河库管理服务中心（辽宁省水文局）</t>
  </si>
  <si>
    <t>金鑫、王锋、胡伟、姚建、周新川、李中艳、王亚杰、王乐、汪晶、李非、梁冰、王东、叶天舒</t>
  </si>
  <si>
    <t>《辽宁省水利工程设计概（估）算编制规定》编制关键技术研究</t>
  </si>
  <si>
    <t>辽宁省水利事务服务中心</t>
  </si>
  <si>
    <t>李忠国、贺清录、黄延贺、孙秀春、王琴红、石林、冯涛、韩成、崔琬茁、史薇薇、于新宏、潘绍财、魏冰、毛晓琳、徐瑞荣、杨丽娜、郐君、侯荣丽、李焕玉</t>
  </si>
  <si>
    <t>辽东山区生态经济林立地环境恢复建设技术体系研究与应用</t>
  </si>
  <si>
    <t>丹东市水务服务中心
辽宁省水利水电科学研究院有限责任公司</t>
  </si>
  <si>
    <t>潘松一、梁金亮、朱淼淼、迟铭、徐广忠、单楚砚、路奔、宛新奇、范俊毅、吕晶、邵子玉、吕子超、赵健、王彦卓、张潇予、陈伟、张丹、郭铭、张立坤、李维雨、贾国威、延玮辰、姜熙、刘文铮、金飞、郭秋含</t>
  </si>
  <si>
    <t>辽西地区生产建设项目损毁地生态修复技术研究与应用</t>
  </si>
  <si>
    <t>辽宁省旱地农林研究所</t>
  </si>
  <si>
    <t>柳金库 任丽华 李凤鸣 李菲 张晓光 闫文学 杨翠华 王万香 高境泽 李娜  李纯乾 丁宏宇 丛子健 贾天会</t>
  </si>
  <si>
    <t>辽宁省水情墒情监测运行数据接收系统研发与应用</t>
  </si>
  <si>
    <t>辽宁省河库管理服务中心（辽宁省水文局）</t>
  </si>
  <si>
    <r>
      <rPr>
        <sz val="10"/>
        <color indexed="8"/>
        <rFont val="仿宋_GB2312"/>
        <charset val="134"/>
      </rPr>
      <t>王占林、王明亮、孙澎、吕树龙、杨威、牛淼、冯夏清、刘晓哲、孙娟、金福一、李剑辉、孙</t>
    </r>
    <r>
      <rPr>
        <sz val="10"/>
        <color indexed="8"/>
        <rFont val="宋体"/>
        <charset val="134"/>
      </rPr>
      <t>玥</t>
    </r>
    <r>
      <rPr>
        <sz val="10"/>
        <color indexed="8"/>
        <rFont val="仿宋_GB2312"/>
        <charset val="134"/>
      </rPr>
      <t>、石大永、王慷、贾玉娟、耿延博、王东</t>
    </r>
  </si>
  <si>
    <t>《黏土分散性针孔试验标准》地方标准编制</t>
  </si>
  <si>
    <t>辽宁省水利水电勘测设计研究院有限责任公司</t>
  </si>
  <si>
    <t>杨冬鹏、付长剑、王多姿、那荣越、董冰、王茺、芦玉、樊国刚、张黎、李冰、佟胤铮、鲁远杰、王红霞、王希友、寇程、王浩宇、王浩燃、孙锡荣</t>
  </si>
  <si>
    <t>辽宁省中小河流防洪工程典型设计模式研究与实践</t>
  </si>
  <si>
    <t>于岚岚、许驰、齐奇、李叶、岳亮亮、李根、郭瑞鹏、董天奥、王蕊、陈媛媛、关青松、唐诗雯、刘同旭、韩东旭、杨洪宁、王伟、李忱庚、齐丽、刘阳</t>
  </si>
  <si>
    <t>悬臂式挖进机在水工隧洞施工中的技术研究与应用</t>
  </si>
  <si>
    <t xml:space="preserve">辽宁西北供水有限责任公司               
中铁六局集团有限公司                       </t>
  </si>
  <si>
    <t>梁振海 杨军 秦增平 高俊 张晓飞 王金发 马陆民 王辉 贺龙 夏在森 冯勇 万毅 纪振瑶 荆鑫 王雷 王峰 牡兰 王经臣 陈恩达 唐诗雯 陈雪</t>
  </si>
  <si>
    <t>基于互联网＋的水质监测及预警系统研建与应用</t>
  </si>
  <si>
    <t>朝阳市水利科学研究院</t>
  </si>
  <si>
    <t>席萍梅、娄利华、赵冬、陈广华、宋强、郭芳琴、王晓东、刘建军、施蕊英、桑杨、宋飞、侯艳磊、李晓旭、冀连华、潘雪松、张雷、王万香、张迪、张晓光、李明伟、孙飞、刘俊晨</t>
  </si>
  <si>
    <t>三等奖</t>
  </si>
  <si>
    <t>水资源承载能力计算方法研究与应用</t>
  </si>
  <si>
    <t>辽宁省河库管理服务中心（辽宁省水文局）
天津市中水科技咨询有限责任公司</t>
  </si>
  <si>
    <t>吴俊秀、李红英、孙玉华、王福东、谢志钢、丁菊莺、郭锐、刘瑞国、张阳、刘洋、田文英、田英、周浩、赵凤伟、王秀颖、张洵、宋梦林、李贵阳、刘阳、李朋军、王世界、王垠、韩春雷、李月瑶、陈月、王东、贾玉娟</t>
  </si>
  <si>
    <t>大伙房水库上游涵养区河流生态修复综合措施与示范研究</t>
  </si>
  <si>
    <t>岳亮亮、曲涛、齐奇、于金源、王武、于岚岚、李根、许驰、王蕊、陈媛媛、杨洪宁、关青松、唐诗雯、刘同旭、韩东旭、王伟、李忱庚、齐丽、刘阳</t>
  </si>
  <si>
    <t>北方丘陵区拦河闸坝工程新技术研究与应用</t>
  </si>
  <si>
    <t>辽宁省水利水电科学研究院有限责任公司、
喀左县水利局、东北大学</t>
  </si>
  <si>
    <t>徐志林、孙悦婷、高占国、孙国梅、刘英超、孟庆玉、赵金凤、董雪、张忠孝、汪魁峰、梁力、高轩麟、张凤鹏、彭建宇、林志文</t>
  </si>
  <si>
    <t>基于水网体系的辽宁省涝区治理研究与应用</t>
  </si>
  <si>
    <t xml:space="preserve">吕晓慧、王晶晶、姚山虎、冯硕、张海良、杜新艳、刘元胜、张矩熔、刘玉龙、齐滨
</t>
  </si>
  <si>
    <t>低温低浊微污染水源水质评价与净水工艺改造研究</t>
  </si>
  <si>
    <t>辽宁省阜新水文局
辽宁工程技术大学</t>
  </si>
  <si>
    <t>韩亮、李喜林、王霄宇、李月瑶、丛梅、郗梓添、王垠、宋晓光、宋明远、赵雁红、陈潇潇、尹璐璐、唐奇、崔倪美子、巩士群</t>
  </si>
  <si>
    <t xml:space="preserve">水下岩塞高精度空间地理信息获取方法与应用 </t>
  </si>
  <si>
    <t>包德高、李国栋、贾哓堂、徐立军、黄红日、郝明、王启龙、宋金龙、董永刚、付宏亮、辛大鹏、王飞、田野、赵占辉、李昂、周祥</t>
  </si>
  <si>
    <t>界河水文实时监控关键技术研究与示范</t>
  </si>
  <si>
    <t>辽宁省丹东水文局</t>
  </si>
  <si>
    <t>栾天新、史向前、张弘、姜丹、李向明、李慧、陈晓松、杨永利、傅皓昕、任海青、杜中、梁策、董津宁、茆培智、刘刚、耿延博、陈月</t>
  </si>
  <si>
    <t>辽东地区水文测报一体化关键技术研究及应用</t>
  </si>
  <si>
    <r>
      <rPr>
        <sz val="10"/>
        <color theme="1"/>
        <rFont val="仿宋_GB2312"/>
        <charset val="134"/>
      </rPr>
      <t>鲍志伟</t>
    </r>
    <r>
      <rPr>
        <sz val="10"/>
        <color indexed="8"/>
        <rFont val="仿宋_GB2312"/>
        <charset val="134"/>
      </rPr>
      <t>、于岚岚、</t>
    </r>
    <r>
      <rPr>
        <sz val="10"/>
        <color indexed="8"/>
        <rFont val="仿宋_GB2312"/>
        <charset val="0"/>
      </rPr>
      <t xml:space="preserve"> </t>
    </r>
    <r>
      <rPr>
        <sz val="10"/>
        <color indexed="8"/>
        <rFont val="仿宋_GB2312"/>
        <charset val="134"/>
      </rPr>
      <t>林磊、</t>
    </r>
    <r>
      <rPr>
        <sz val="10"/>
        <color indexed="8"/>
        <rFont val="仿宋_GB2312"/>
        <charset val="0"/>
      </rPr>
      <t xml:space="preserve"> </t>
    </r>
    <r>
      <rPr>
        <sz val="10"/>
        <color indexed="8"/>
        <rFont val="仿宋_GB2312"/>
        <charset val="134"/>
      </rPr>
      <t>程瑞修、</t>
    </r>
    <r>
      <rPr>
        <sz val="10"/>
        <color indexed="8"/>
        <rFont val="仿宋_GB2312"/>
        <charset val="0"/>
      </rPr>
      <t xml:space="preserve"> </t>
    </r>
    <r>
      <rPr>
        <sz val="10"/>
        <color indexed="8"/>
        <rFont val="仿宋_GB2312"/>
        <charset val="134"/>
      </rPr>
      <t>毕悦澄、</t>
    </r>
    <r>
      <rPr>
        <sz val="10"/>
        <color indexed="8"/>
        <rFont val="仿宋_GB2312"/>
        <charset val="0"/>
      </rPr>
      <t xml:space="preserve"> </t>
    </r>
    <r>
      <rPr>
        <sz val="10"/>
        <color indexed="8"/>
        <rFont val="仿宋_GB2312"/>
        <charset val="134"/>
      </rPr>
      <t>孙毅、</t>
    </r>
    <r>
      <rPr>
        <sz val="10"/>
        <color indexed="8"/>
        <rFont val="仿宋_GB2312"/>
        <charset val="0"/>
      </rPr>
      <t xml:space="preserve"> </t>
    </r>
    <r>
      <rPr>
        <sz val="10"/>
        <color indexed="8"/>
        <rFont val="仿宋_GB2312"/>
        <charset val="134"/>
      </rPr>
      <t>宋磊、</t>
    </r>
    <r>
      <rPr>
        <sz val="10"/>
        <color indexed="8"/>
        <rFont val="仿宋_GB2312"/>
        <charset val="0"/>
      </rPr>
      <t xml:space="preserve"> </t>
    </r>
    <r>
      <rPr>
        <sz val="10"/>
        <color indexed="8"/>
        <rFont val="仿宋_GB2312"/>
        <charset val="134"/>
      </rPr>
      <t>宁作鹏、</t>
    </r>
    <r>
      <rPr>
        <sz val="10"/>
        <color indexed="8"/>
        <rFont val="仿宋_GB2312"/>
        <charset val="0"/>
      </rPr>
      <t xml:space="preserve"> </t>
    </r>
    <r>
      <rPr>
        <sz val="10"/>
        <color indexed="8"/>
        <rFont val="仿宋_GB2312"/>
        <charset val="134"/>
      </rPr>
      <t>于惠海、蔡涛、史红波、任海青、张宁、唐红霞、高文员</t>
    </r>
  </si>
  <si>
    <t>浑河大伙房水库以上水体面源污染识别技术研究</t>
  </si>
  <si>
    <t>辽宁省抚顺水文局
大连理工大学化工与环境生命学部环境学院</t>
  </si>
  <si>
    <t>夏春龙、孙晓菊、韩  爽、王永东、陈俊、陈晓清、王飞、孙天伟、邱洋、周仕江、薛琼、席普宇、蔡喜运、周寒、章阅</t>
  </si>
  <si>
    <t>辽西季节性河流洪水预警关键技术研究</t>
  </si>
  <si>
    <t>张元、任东风、卜玉、孟宇、任博、庄玉峰、王晶娥、郭廓、王悦、崔杰石、 张景鹏、石磊、于红伟、李东奎、韩丛利</t>
  </si>
  <si>
    <t>大体积水工混凝土渗漏探测导则</t>
  </si>
  <si>
    <t>宋立元、李括、杨春旗、邵大明、宋兵伟、马秀梅、孟祥彪、冯国军、张玉东、夏海江、韩炯清、李伟榕</t>
  </si>
  <si>
    <t>风沙干旱地区粉细砂堤防生态护坡新技术研究与应用</t>
  </si>
  <si>
    <r>
      <rPr>
        <sz val="10"/>
        <color theme="1"/>
        <rFont val="仿宋_GB2312"/>
        <charset val="134"/>
      </rPr>
      <t>石孝</t>
    </r>
    <r>
      <rPr>
        <sz val="10"/>
        <color indexed="8"/>
        <rFont val="仿宋_GB2312"/>
        <charset val="134"/>
      </rPr>
      <t>权</t>
    </r>
    <r>
      <rPr>
        <sz val="10"/>
        <color indexed="8"/>
        <rFont val="仿宋_GB2312"/>
        <charset val="134"/>
      </rPr>
      <t>、李</t>
    </r>
    <r>
      <rPr>
        <sz val="10"/>
        <color indexed="8"/>
        <rFont val="仿宋_GB2312"/>
        <charset val="134"/>
      </rPr>
      <t>国栋</t>
    </r>
    <r>
      <rPr>
        <sz val="10"/>
        <color indexed="8"/>
        <rFont val="仿宋_GB2312"/>
        <charset val="134"/>
      </rPr>
      <t>、徐世明、</t>
    </r>
    <r>
      <rPr>
        <sz val="10"/>
        <color indexed="8"/>
        <rFont val="仿宋_GB2312"/>
        <charset val="134"/>
      </rPr>
      <t>苏畅</t>
    </r>
    <r>
      <rPr>
        <sz val="10"/>
        <color indexed="8"/>
        <rFont val="仿宋_GB2312"/>
        <charset val="134"/>
      </rPr>
      <t>、林洋、</t>
    </r>
    <r>
      <rPr>
        <sz val="10"/>
        <color indexed="8"/>
        <rFont val="仿宋_GB2312"/>
        <charset val="134"/>
      </rPr>
      <t>赵</t>
    </r>
    <r>
      <rPr>
        <sz val="10"/>
        <color indexed="8"/>
        <rFont val="仿宋_GB2312"/>
        <charset val="134"/>
      </rPr>
      <t>松</t>
    </r>
    <r>
      <rPr>
        <sz val="10"/>
        <color indexed="8"/>
        <rFont val="仿宋_GB2312"/>
        <charset val="134"/>
      </rPr>
      <t>丽</t>
    </r>
    <r>
      <rPr>
        <sz val="10"/>
        <color indexed="8"/>
        <rFont val="仿宋_GB2312"/>
        <charset val="134"/>
      </rPr>
      <t>、</t>
    </r>
    <r>
      <rPr>
        <sz val="10"/>
        <color indexed="8"/>
        <rFont val="仿宋_GB2312"/>
        <charset val="134"/>
      </rPr>
      <t>刘</t>
    </r>
    <r>
      <rPr>
        <sz val="10"/>
        <color indexed="8"/>
        <rFont val="仿宋_GB2312"/>
        <charset val="134"/>
      </rPr>
      <t>玉</t>
    </r>
    <r>
      <rPr>
        <sz val="10"/>
        <color indexed="8"/>
        <rFont val="仿宋_GB2312"/>
        <charset val="134"/>
      </rPr>
      <t>龙</t>
    </r>
    <r>
      <rPr>
        <sz val="10"/>
        <color indexed="8"/>
        <rFont val="仿宋_GB2312"/>
        <charset val="134"/>
      </rPr>
      <t>、</t>
    </r>
    <r>
      <rPr>
        <sz val="10"/>
        <color indexed="8"/>
        <rFont val="仿宋_GB2312"/>
        <charset val="134"/>
      </rPr>
      <t>吴</t>
    </r>
    <r>
      <rPr>
        <sz val="10"/>
        <color indexed="8"/>
        <rFont val="仿宋_GB2312"/>
        <charset val="134"/>
      </rPr>
      <t>旺、</t>
    </r>
    <r>
      <rPr>
        <sz val="10"/>
        <color indexed="8"/>
        <rFont val="仿宋_GB2312"/>
        <charset val="134"/>
      </rPr>
      <t>冯硕</t>
    </r>
    <r>
      <rPr>
        <sz val="10"/>
        <color indexed="8"/>
        <rFont val="仿宋_GB2312"/>
        <charset val="134"/>
      </rPr>
      <t>、</t>
    </r>
    <r>
      <rPr>
        <sz val="10"/>
        <color indexed="8"/>
        <rFont val="仿宋_GB2312"/>
        <charset val="134"/>
      </rPr>
      <t>刘</t>
    </r>
    <r>
      <rPr>
        <sz val="10"/>
        <color indexed="8"/>
        <rFont val="仿宋_GB2312"/>
        <charset val="134"/>
      </rPr>
      <t>玉玲、金文、蔡</t>
    </r>
    <r>
      <rPr>
        <sz val="10"/>
        <color indexed="8"/>
        <rFont val="仿宋_GB2312"/>
        <charset val="134"/>
      </rPr>
      <t>晋</t>
    </r>
  </si>
  <si>
    <t>典型平原区洪涝灾害评价技术及预警指标研究与应用</t>
  </si>
  <si>
    <t>辽宁省营口水文局
辽宁省盘锦水文局</t>
  </si>
  <si>
    <t>汤玉福、侯晓磊、江丽娟、孙文伟、梁  爽、桑  蕊、王宏伟、张红宇、盖继明、顾燕平、张飞虎、梁凤国、杜  中、吴喜军、李  博、姚  建、马鹤轩、冯  琳、耿延博</t>
  </si>
  <si>
    <t>《变温条件下的水工混凝土自生体积变形试验规程》地方标准编制</t>
  </si>
  <si>
    <t>李国栋、杨冬鹏、金亮、曹卫东、袭春露、马秀梅、张国志、王铁、王凤霞、李静、王旭东、张霁宇、郭湛湛、李伟、贾永革</t>
  </si>
  <si>
    <t>《辽宁省水利厅水行政处罚裁量权执行标准（试行）》</t>
  </si>
  <si>
    <t>程世迎、孙树成、马宇、张鹏彬、江震、张巍、周艳昆、张双翼、史建国、白玉新、蔡大为、李有为、孙艳飞、范乐、王心、姜帅、冯伯夷、张海峰、王情远</t>
  </si>
  <si>
    <t>辽宁省河道采砂管理模式及技术研究</t>
  </si>
  <si>
    <r>
      <rPr>
        <sz val="10"/>
        <color theme="1"/>
        <rFont val="仿宋_GB2312"/>
        <charset val="134"/>
      </rPr>
      <t>王洪斌、</t>
    </r>
    <r>
      <rPr>
        <sz val="10"/>
        <color indexed="8"/>
        <rFont val="仿宋_GB2312"/>
        <charset val="134"/>
      </rPr>
      <t>李崇</t>
    </r>
    <r>
      <rPr>
        <sz val="10"/>
        <color theme="1"/>
        <rFont val="仿宋_GB2312"/>
        <charset val="134"/>
      </rPr>
      <t>、马涛、李敬库、靳大雪、冯金鹏、张鹏、李日芳、张利、吴迪、王蕊、于顺霞、王伟、于厚广、刘志伟</t>
    </r>
  </si>
  <si>
    <t>预应力钢丝氢脆敏感性测试技术研发与应用</t>
  </si>
  <si>
    <t>张欣、刘柳、袭春露、李红亮、王刚、王岩、贾皓翔、艾新春、张永先、汪魁峰、王桂娟、王奎元、佟威、孙宁、王淑伟</t>
  </si>
</sst>
</file>

<file path=xl/styles.xml><?xml version="1.0" encoding="utf-8"?>
<styleSheet xmlns="http://schemas.openxmlformats.org/spreadsheetml/2006/main">
  <numFmts count="5">
    <numFmt numFmtId="176" formatCode="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2">
    <font>
      <sz val="11"/>
      <color theme="1"/>
      <name val="宋体"/>
      <charset val="134"/>
      <scheme val="minor"/>
    </font>
    <font>
      <sz val="20"/>
      <color theme="1"/>
      <name val="Times New Roman"/>
      <charset val="134"/>
    </font>
    <font>
      <sz val="11"/>
      <color theme="1"/>
      <name val="Times New Roman"/>
      <charset val="134"/>
    </font>
    <font>
      <sz val="11"/>
      <color indexed="8"/>
      <name val="Times New Roman"/>
      <charset val="134"/>
    </font>
    <font>
      <sz val="11"/>
      <name val="Times New Roman"/>
      <charset val="134"/>
    </font>
    <font>
      <sz val="11"/>
      <color theme="1"/>
      <name val="宋体"/>
      <charset val="134"/>
    </font>
    <font>
      <b/>
      <sz val="11"/>
      <color theme="1"/>
      <name val="Times New Roman"/>
      <charset val="134"/>
    </font>
    <font>
      <sz val="11"/>
      <color theme="1"/>
      <name val="黑体"/>
      <charset val="134"/>
    </font>
    <font>
      <sz val="10"/>
      <color theme="1"/>
      <name val="Times New Roman"/>
      <charset val="134"/>
    </font>
    <font>
      <sz val="12"/>
      <color theme="1"/>
      <name val="黑体"/>
      <charset val="134"/>
    </font>
    <font>
      <sz val="10"/>
      <color theme="1"/>
      <name val="仿宋_GB2312"/>
      <charset val="134"/>
    </font>
    <font>
      <sz val="10"/>
      <color indexed="8"/>
      <name val="仿宋_GB2312"/>
      <charset val="134"/>
    </font>
    <font>
      <sz val="10"/>
      <name val="仿宋_GB2312"/>
      <charset val="134"/>
    </font>
    <font>
      <sz val="12"/>
      <color theme="1"/>
      <name val="宋体"/>
      <charset val="134"/>
    </font>
    <font>
      <sz val="12"/>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20"/>
      <color theme="1"/>
      <name val="宋体"/>
      <charset val="134"/>
    </font>
    <font>
      <sz val="10"/>
      <color theme="1"/>
      <name val="黑体"/>
      <charset val="134"/>
    </font>
    <font>
      <sz val="10"/>
      <color theme="1"/>
      <name val="Arial"/>
      <charset val="134"/>
    </font>
    <font>
      <sz val="10"/>
      <color theme="1"/>
      <name val="宋体"/>
      <charset val="134"/>
    </font>
    <font>
      <sz val="10"/>
      <color indexed="8"/>
      <name val="宋体"/>
      <charset val="134"/>
    </font>
    <font>
      <sz val="10"/>
      <color indexed="8"/>
      <name val="仿宋_GB2312"/>
      <charset val="0"/>
    </font>
    <font>
      <sz val="11"/>
      <color indexed="8"/>
      <name val="宋体"/>
      <charset val="134"/>
    </font>
    <font>
      <sz val="11"/>
      <name val="宋体"/>
      <charset val="134"/>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1" borderId="0" applyNumberFormat="0" applyBorder="0" applyAlignment="0" applyProtection="0">
      <alignment vertical="center"/>
    </xf>
    <xf numFmtId="0" fontId="30"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23" fillId="2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9" applyNumberFormat="0" applyFont="0" applyAlignment="0" applyProtection="0">
      <alignment vertical="center"/>
    </xf>
    <xf numFmtId="0" fontId="23" fillId="18"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7" applyNumberFormat="0" applyFill="0" applyAlignment="0" applyProtection="0">
      <alignment vertical="center"/>
    </xf>
    <xf numFmtId="0" fontId="17" fillId="0" borderId="7" applyNumberFormat="0" applyFill="0" applyAlignment="0" applyProtection="0">
      <alignment vertical="center"/>
    </xf>
    <xf numFmtId="0" fontId="23" fillId="22" borderId="0" applyNumberFormat="0" applyBorder="0" applyAlignment="0" applyProtection="0">
      <alignment vertical="center"/>
    </xf>
    <xf numFmtId="0" fontId="20" fillId="0" borderId="11" applyNumberFormat="0" applyFill="0" applyAlignment="0" applyProtection="0">
      <alignment vertical="center"/>
    </xf>
    <xf numFmtId="0" fontId="23" fillId="25" borderId="0" applyNumberFormat="0" applyBorder="0" applyAlignment="0" applyProtection="0">
      <alignment vertical="center"/>
    </xf>
    <xf numFmtId="0" fontId="24" fillId="13" borderId="8" applyNumberFormat="0" applyAlignment="0" applyProtection="0">
      <alignment vertical="center"/>
    </xf>
    <xf numFmtId="0" fontId="31" fillId="13" borderId="12" applyNumberFormat="0" applyAlignment="0" applyProtection="0">
      <alignment vertical="center"/>
    </xf>
    <xf numFmtId="0" fontId="16" fillId="6" borderId="6" applyNumberFormat="0" applyAlignment="0" applyProtection="0">
      <alignment vertical="center"/>
    </xf>
    <xf numFmtId="0" fontId="15" fillId="26" borderId="0" applyNumberFormat="0" applyBorder="0" applyAlignment="0" applyProtection="0">
      <alignment vertical="center"/>
    </xf>
    <xf numFmtId="0" fontId="23" fillId="16" borderId="0" applyNumberFormat="0" applyBorder="0" applyAlignment="0" applyProtection="0">
      <alignment vertical="center"/>
    </xf>
    <xf numFmtId="0" fontId="32" fillId="0" borderId="13" applyNumberFormat="0" applyFill="0" applyAlignment="0" applyProtection="0">
      <alignment vertical="center"/>
    </xf>
    <xf numFmtId="0" fontId="26" fillId="0" borderId="10" applyNumberFormat="0" applyFill="0" applyAlignment="0" applyProtection="0">
      <alignment vertical="center"/>
    </xf>
    <xf numFmtId="0" fontId="33" fillId="29" borderId="0" applyNumberFormat="0" applyBorder="0" applyAlignment="0" applyProtection="0">
      <alignment vertical="center"/>
    </xf>
    <xf numFmtId="0" fontId="29" fillId="17" borderId="0" applyNumberFormat="0" applyBorder="0" applyAlignment="0" applyProtection="0">
      <alignment vertical="center"/>
    </xf>
    <xf numFmtId="0" fontId="15" fillId="30" borderId="0" applyNumberFormat="0" applyBorder="0" applyAlignment="0" applyProtection="0">
      <alignment vertical="center"/>
    </xf>
    <xf numFmtId="0" fontId="23" fillId="12"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28" borderId="0" applyNumberFormat="0" applyBorder="0" applyAlignment="0" applyProtection="0">
      <alignment vertical="center"/>
    </xf>
    <xf numFmtId="0" fontId="15" fillId="9" borderId="0" applyNumberFormat="0" applyBorder="0" applyAlignment="0" applyProtection="0">
      <alignment vertical="center"/>
    </xf>
    <xf numFmtId="0" fontId="23" fillId="11" borderId="0" applyNumberFormat="0" applyBorder="0" applyAlignment="0" applyProtection="0">
      <alignment vertical="center"/>
    </xf>
    <xf numFmtId="0" fontId="23" fillId="15" borderId="0" applyNumberFormat="0" applyBorder="0" applyAlignment="0" applyProtection="0">
      <alignment vertical="center"/>
    </xf>
    <xf numFmtId="0" fontId="15" fillId="27" borderId="0" applyNumberFormat="0" applyBorder="0" applyAlignment="0" applyProtection="0">
      <alignment vertical="center"/>
    </xf>
    <xf numFmtId="0" fontId="15" fillId="8" borderId="0" applyNumberFormat="0" applyBorder="0" applyAlignment="0" applyProtection="0">
      <alignment vertical="center"/>
    </xf>
    <xf numFmtId="0" fontId="23" fillId="31" borderId="0" applyNumberFormat="0" applyBorder="0" applyAlignment="0" applyProtection="0">
      <alignment vertical="center"/>
    </xf>
    <xf numFmtId="0" fontId="15"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15" fillId="35" borderId="0" applyNumberFormat="0" applyBorder="0" applyAlignment="0" applyProtection="0">
      <alignment vertical="center"/>
    </xf>
    <xf numFmtId="0" fontId="23" fillId="24" borderId="0" applyNumberFormat="0" applyBorder="0" applyAlignment="0" applyProtection="0">
      <alignment vertical="center"/>
    </xf>
  </cellStyleXfs>
  <cellXfs count="71">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xf numFmtId="0" fontId="5" fillId="0" borderId="0" xfId="0" applyFont="1" applyFill="1" applyAlignment="1">
      <alignment horizontal="center"/>
    </xf>
    <xf numFmtId="0" fontId="2" fillId="0" borderId="0" xfId="0" applyFont="1" applyFill="1" applyAlignment="1">
      <alignment horizontal="center"/>
    </xf>
    <xf numFmtId="0" fontId="5" fillId="0" borderId="0" xfId="0" applyFont="1" applyFill="1" applyAlignment="1"/>
    <xf numFmtId="176" fontId="6" fillId="0" borderId="1" xfId="0" applyNumberFormat="1" applyFont="1" applyFill="1" applyBorder="1" applyAlignment="1">
      <alignment horizontal="center" vertical="center"/>
    </xf>
    <xf numFmtId="0" fontId="2" fillId="0" borderId="1" xfId="0" applyFont="1" applyFill="1" applyBorder="1">
      <alignment vertical="center"/>
    </xf>
    <xf numFmtId="0" fontId="6" fillId="0" borderId="0" xfId="0" applyFont="1" applyFill="1" applyAlignment="1">
      <alignment horizontal="center"/>
    </xf>
    <xf numFmtId="0" fontId="7" fillId="0" borderId="1" xfId="0" applyFont="1" applyBorder="1" applyAlignment="1">
      <alignment horizontal="center" vertical="center"/>
    </xf>
    <xf numFmtId="0" fontId="0" fillId="0" borderId="1" xfId="0" applyFont="1" applyBorder="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Fill="1" applyAlignment="1">
      <alignment horizontal="left" vertical="center"/>
    </xf>
    <xf numFmtId="0" fontId="8" fillId="0" borderId="0" xfId="0" applyFont="1" applyFill="1" applyAlignment="1">
      <alignment horizontal="center" vertical="center"/>
    </xf>
    <xf numFmtId="0" fontId="2" fillId="0" borderId="0" xfId="0" applyFont="1" applyFill="1">
      <alignment vertical="center"/>
    </xf>
    <xf numFmtId="0" fontId="1" fillId="0" borderId="0" xfId="0" applyFont="1" applyFill="1" applyAlignment="1">
      <alignment horizontal="center" vertical="center"/>
    </xf>
    <xf numFmtId="0" fontId="5" fillId="0" borderId="1" xfId="0" applyFont="1" applyBorder="1" applyAlignment="1">
      <alignment horizontal="center" vertical="center"/>
    </xf>
    <xf numFmtId="0" fontId="2"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1" xfId="0" applyFont="1" applyBorder="1" applyAlignment="1">
      <alignment horizontal="center" vertical="center"/>
    </xf>
    <xf numFmtId="0" fontId="9" fillId="0" borderId="4"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4" xfId="0" applyFont="1" applyFill="1" applyBorder="1" applyAlignment="1">
      <alignment horizontal="justify" vertical="center"/>
    </xf>
    <xf numFmtId="0" fontId="10" fillId="0" borderId="1" xfId="0" applyFont="1" applyFill="1" applyBorder="1" applyAlignment="1">
      <alignment horizontal="justify" vertical="center"/>
    </xf>
    <xf numFmtId="0" fontId="10" fillId="2" borderId="1" xfId="0" applyFont="1" applyFill="1" applyBorder="1" applyAlignment="1">
      <alignment horizontal="justify" vertical="center"/>
    </xf>
    <xf numFmtId="0" fontId="11" fillId="0" borderId="2"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1" xfId="0" applyFont="1" applyFill="1" applyBorder="1" applyAlignment="1">
      <alignment horizontal="justify" vertical="center"/>
    </xf>
    <xf numFmtId="0" fontId="13" fillId="0" borderId="0" xfId="0" applyFont="1" applyFill="1" applyAlignment="1">
      <alignment horizontal="left"/>
    </xf>
    <xf numFmtId="0" fontId="14" fillId="0" borderId="0" xfId="0" applyFont="1" applyFill="1" applyAlignment="1">
      <alignment horizontal="center"/>
    </xf>
    <xf numFmtId="0" fontId="14" fillId="0" borderId="0" xfId="0" applyFont="1" applyFill="1" applyAlignment="1"/>
    <xf numFmtId="0" fontId="14"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left" vertical="center"/>
    </xf>
    <xf numFmtId="0" fontId="14" fillId="0" borderId="0" xfId="0" applyFont="1" applyFill="1" applyAlignment="1">
      <alignment horizontal="right" vertical="center"/>
    </xf>
    <xf numFmtId="31" fontId="14" fillId="0" borderId="0" xfId="0" applyNumberFormat="1" applyFont="1" applyFill="1" applyAlignment="1">
      <alignment horizontal="right" vertical="center"/>
    </xf>
    <xf numFmtId="0" fontId="2" fillId="0" borderId="0" xfId="0" applyFont="1" applyAlignment="1">
      <alignment vertical="center"/>
    </xf>
    <xf numFmtId="0" fontId="6" fillId="3" borderId="0" xfId="0" applyFont="1" applyFill="1">
      <alignment vertical="center"/>
    </xf>
    <xf numFmtId="0" fontId="1"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4" borderId="1" xfId="0" applyFont="1" applyFill="1" applyBorder="1" applyAlignment="1">
      <alignment horizontal="center" vertical="center"/>
    </xf>
    <xf numFmtId="0" fontId="2" fillId="0" borderId="1"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0" borderId="1" xfId="0" applyFont="1" applyBorder="1" applyAlignment="1">
      <alignmen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xf>
    <xf numFmtId="0" fontId="2" fillId="0" borderId="1" xfId="0" applyFont="1" applyBorder="1">
      <alignment vertical="center"/>
    </xf>
    <xf numFmtId="0" fontId="6" fillId="3"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43"/>
  <sheetViews>
    <sheetView zoomScale="90" zoomScaleNormal="90" workbookViewId="0">
      <pane xSplit="2" ySplit="3" topLeftCell="C4" activePane="bottomRight" state="frozen"/>
      <selection/>
      <selection pane="topRight"/>
      <selection pane="bottomLeft"/>
      <selection pane="bottomRight" activeCell="O42" sqref="D4:O42"/>
    </sheetView>
  </sheetViews>
  <sheetFormatPr defaultColWidth="9" defaultRowHeight="36" customHeight="1"/>
  <cols>
    <col min="1" max="1" width="4.38333333333333" style="18" customWidth="1"/>
    <col min="2" max="2" width="31.8833333333333" style="51" customWidth="1"/>
    <col min="3" max="3" width="35.3833333333333" style="18" customWidth="1"/>
    <col min="4" max="10" width="7" style="18" customWidth="1"/>
    <col min="11" max="12" width="6.5" style="18" customWidth="1"/>
    <col min="13" max="13" width="6.38333333333333" style="18" customWidth="1"/>
    <col min="14" max="14" width="6.5" style="18" customWidth="1"/>
    <col min="15" max="15" width="6.5" style="52" customWidth="1"/>
    <col min="16" max="16" width="7.75" style="18" customWidth="1"/>
    <col min="17" max="16384" width="9" style="18"/>
  </cols>
  <sheetData>
    <row r="1" ht="30.75" customHeight="1" spans="1:18">
      <c r="A1" s="53" t="s">
        <v>0</v>
      </c>
      <c r="B1" s="53"/>
      <c r="C1" s="53"/>
      <c r="D1" s="53"/>
      <c r="E1" s="53"/>
      <c r="F1" s="53"/>
      <c r="G1" s="53"/>
      <c r="H1" s="53"/>
      <c r="I1" s="53"/>
      <c r="J1" s="53"/>
      <c r="K1" s="53"/>
      <c r="L1" s="53"/>
      <c r="M1" s="53"/>
      <c r="N1" s="53"/>
      <c r="O1" s="53"/>
      <c r="P1" s="53"/>
      <c r="Q1" s="17">
        <f>39*0.2</f>
        <v>7.8</v>
      </c>
      <c r="R1" s="17">
        <f>39*0.3</f>
        <v>11.7</v>
      </c>
    </row>
    <row r="2" ht="18.75" customHeight="1" spans="1:16">
      <c r="A2" s="54" t="s">
        <v>1</v>
      </c>
      <c r="B2" s="27" t="s">
        <v>2</v>
      </c>
      <c r="C2" s="54" t="s">
        <v>3</v>
      </c>
      <c r="D2" s="54" t="s">
        <v>4</v>
      </c>
      <c r="E2" s="54"/>
      <c r="F2" s="54"/>
      <c r="G2" s="54"/>
      <c r="H2" s="54"/>
      <c r="I2" s="54"/>
      <c r="J2" s="54"/>
      <c r="K2" s="54" t="s">
        <v>5</v>
      </c>
      <c r="L2" s="54" t="s">
        <v>6</v>
      </c>
      <c r="M2" s="54" t="s">
        <v>7</v>
      </c>
      <c r="N2" s="54" t="s">
        <v>8</v>
      </c>
      <c r="O2" s="67" t="s">
        <v>9</v>
      </c>
      <c r="P2" s="27" t="s">
        <v>10</v>
      </c>
    </row>
    <row r="3" ht="18.75" customHeight="1" spans="1:16">
      <c r="A3" s="54"/>
      <c r="B3" s="27"/>
      <c r="C3" s="54"/>
      <c r="D3" s="54" t="s">
        <v>11</v>
      </c>
      <c r="E3" s="54" t="s">
        <v>12</v>
      </c>
      <c r="F3" s="54" t="s">
        <v>13</v>
      </c>
      <c r="G3" s="54" t="s">
        <v>14</v>
      </c>
      <c r="H3" s="54" t="s">
        <v>15</v>
      </c>
      <c r="I3" s="54" t="s">
        <v>16</v>
      </c>
      <c r="J3" s="54" t="s">
        <v>17</v>
      </c>
      <c r="K3" s="54"/>
      <c r="L3" s="54"/>
      <c r="M3" s="54"/>
      <c r="N3" s="54"/>
      <c r="O3" s="67"/>
      <c r="P3" s="27"/>
    </row>
    <row r="4" ht="33" customHeight="1" spans="1:16">
      <c r="A4" s="27">
        <v>1</v>
      </c>
      <c r="B4" s="55" t="s">
        <v>18</v>
      </c>
      <c r="C4" s="54" t="s">
        <v>19</v>
      </c>
      <c r="D4" s="56">
        <v>95</v>
      </c>
      <c r="E4" s="56">
        <v>98</v>
      </c>
      <c r="F4" s="56">
        <v>90</v>
      </c>
      <c r="G4" s="56">
        <v>90</v>
      </c>
      <c r="H4" s="56">
        <v>90</v>
      </c>
      <c r="I4" s="56">
        <v>97</v>
      </c>
      <c r="J4" s="56">
        <v>94</v>
      </c>
      <c r="K4" s="27">
        <f>MAX(D4:J4)</f>
        <v>98</v>
      </c>
      <c r="L4" s="27">
        <f>MIN(D4:J4)</f>
        <v>90</v>
      </c>
      <c r="M4" s="27">
        <f>SUM(D4:J4)</f>
        <v>654</v>
      </c>
      <c r="N4" s="27">
        <f>M4-K4-L4</f>
        <v>466</v>
      </c>
      <c r="O4" s="68">
        <f>N4/5</f>
        <v>93.2</v>
      </c>
      <c r="P4" s="27"/>
    </row>
    <row r="5" ht="33" customHeight="1" spans="1:16">
      <c r="A5" s="27">
        <v>2</v>
      </c>
      <c r="B5" s="57" t="s">
        <v>20</v>
      </c>
      <c r="C5" s="54" t="s">
        <v>21</v>
      </c>
      <c r="D5" s="56">
        <v>85</v>
      </c>
      <c r="E5" s="56">
        <v>80</v>
      </c>
      <c r="F5" s="56">
        <v>75</v>
      </c>
      <c r="G5" s="56">
        <v>78</v>
      </c>
      <c r="H5" s="56">
        <v>91</v>
      </c>
      <c r="I5" s="56">
        <v>79</v>
      </c>
      <c r="J5" s="56">
        <v>91</v>
      </c>
      <c r="K5" s="27">
        <f t="shared" ref="K5:K16" si="0">MAX(D5:J5)</f>
        <v>91</v>
      </c>
      <c r="L5" s="27">
        <f t="shared" ref="L5:L16" si="1">MIN(D5:J5)</f>
        <v>75</v>
      </c>
      <c r="M5" s="27">
        <f t="shared" ref="M5:M16" si="2">SUM(D5:J5)</f>
        <v>579</v>
      </c>
      <c r="N5" s="27">
        <f>M5-K5-L5</f>
        <v>413</v>
      </c>
      <c r="O5" s="68">
        <f t="shared" ref="O5:O20" si="3">N5/5</f>
        <v>82.6</v>
      </c>
      <c r="P5" s="27"/>
    </row>
    <row r="6" ht="33" customHeight="1" spans="1:16">
      <c r="A6" s="27">
        <v>3</v>
      </c>
      <c r="B6" s="57" t="s">
        <v>22</v>
      </c>
      <c r="C6" s="54" t="s">
        <v>23</v>
      </c>
      <c r="D6" s="56">
        <v>85</v>
      </c>
      <c r="E6" s="56">
        <v>93</v>
      </c>
      <c r="F6" s="56">
        <v>90</v>
      </c>
      <c r="G6" s="56">
        <v>95</v>
      </c>
      <c r="H6" s="56">
        <v>90</v>
      </c>
      <c r="I6" s="56">
        <v>92</v>
      </c>
      <c r="J6" s="56">
        <v>90</v>
      </c>
      <c r="K6" s="27">
        <f t="shared" si="0"/>
        <v>95</v>
      </c>
      <c r="L6" s="27">
        <f t="shared" si="1"/>
        <v>85</v>
      </c>
      <c r="M6" s="27">
        <f t="shared" si="2"/>
        <v>635</v>
      </c>
      <c r="N6" s="27">
        <f t="shared" ref="N6:N16" si="4">M6-K6-L6</f>
        <v>455</v>
      </c>
      <c r="O6" s="68">
        <f t="shared" si="3"/>
        <v>91</v>
      </c>
      <c r="P6" s="27"/>
    </row>
    <row r="7" ht="33" customHeight="1" spans="1:16">
      <c r="A7" s="27">
        <v>4</v>
      </c>
      <c r="B7" s="57" t="s">
        <v>24</v>
      </c>
      <c r="C7" s="27" t="s">
        <v>21</v>
      </c>
      <c r="D7" s="56">
        <v>90</v>
      </c>
      <c r="E7" s="56">
        <v>90</v>
      </c>
      <c r="F7" s="56">
        <v>83</v>
      </c>
      <c r="G7" s="56">
        <v>90</v>
      </c>
      <c r="H7" s="56">
        <v>88</v>
      </c>
      <c r="I7" s="56">
        <v>88</v>
      </c>
      <c r="J7" s="56">
        <v>97</v>
      </c>
      <c r="K7" s="27">
        <f t="shared" si="0"/>
        <v>97</v>
      </c>
      <c r="L7" s="27">
        <f t="shared" si="1"/>
        <v>83</v>
      </c>
      <c r="M7" s="27">
        <f t="shared" si="2"/>
        <v>626</v>
      </c>
      <c r="N7" s="27">
        <f t="shared" si="4"/>
        <v>446</v>
      </c>
      <c r="O7" s="68">
        <f t="shared" si="3"/>
        <v>89.2</v>
      </c>
      <c r="P7" s="27"/>
    </row>
    <row r="8" ht="33" customHeight="1" spans="1:16">
      <c r="A8" s="27">
        <v>5</v>
      </c>
      <c r="B8" s="57" t="s">
        <v>25</v>
      </c>
      <c r="C8" s="54" t="s">
        <v>21</v>
      </c>
      <c r="D8" s="56">
        <v>90</v>
      </c>
      <c r="E8" s="56">
        <v>80</v>
      </c>
      <c r="F8" s="56">
        <v>80</v>
      </c>
      <c r="G8" s="56">
        <v>83</v>
      </c>
      <c r="H8" s="56">
        <v>80</v>
      </c>
      <c r="I8" s="56">
        <v>86</v>
      </c>
      <c r="J8" s="56">
        <v>83</v>
      </c>
      <c r="K8" s="27">
        <f t="shared" si="0"/>
        <v>90</v>
      </c>
      <c r="L8" s="27">
        <f t="shared" si="1"/>
        <v>80</v>
      </c>
      <c r="M8" s="27">
        <f t="shared" si="2"/>
        <v>582</v>
      </c>
      <c r="N8" s="27">
        <f t="shared" si="4"/>
        <v>412</v>
      </c>
      <c r="O8" s="68">
        <f t="shared" si="3"/>
        <v>82.4</v>
      </c>
      <c r="P8" s="27"/>
    </row>
    <row r="9" ht="31.5" customHeight="1" spans="1:16">
      <c r="A9" s="27">
        <v>6</v>
      </c>
      <c r="B9" s="55" t="s">
        <v>26</v>
      </c>
      <c r="C9" s="54" t="s">
        <v>27</v>
      </c>
      <c r="D9" s="56">
        <v>85</v>
      </c>
      <c r="E9" s="56">
        <v>80</v>
      </c>
      <c r="F9" s="56">
        <v>82</v>
      </c>
      <c r="G9" s="56">
        <v>84</v>
      </c>
      <c r="H9" s="56">
        <v>81</v>
      </c>
      <c r="I9" s="56">
        <v>86</v>
      </c>
      <c r="J9" s="56">
        <v>81</v>
      </c>
      <c r="K9" s="27">
        <f t="shared" si="0"/>
        <v>86</v>
      </c>
      <c r="L9" s="27">
        <f t="shared" si="1"/>
        <v>80</v>
      </c>
      <c r="M9" s="27">
        <f t="shared" si="2"/>
        <v>579</v>
      </c>
      <c r="N9" s="27">
        <f t="shared" si="4"/>
        <v>413</v>
      </c>
      <c r="O9" s="68">
        <f t="shared" si="3"/>
        <v>82.6</v>
      </c>
      <c r="P9" s="27"/>
    </row>
    <row r="10" ht="27" customHeight="1" spans="1:16">
      <c r="A10" s="27">
        <v>7</v>
      </c>
      <c r="B10" s="55" t="s">
        <v>28</v>
      </c>
      <c r="C10" s="54" t="s">
        <v>29</v>
      </c>
      <c r="D10" s="56">
        <v>86</v>
      </c>
      <c r="E10" s="56">
        <v>81</v>
      </c>
      <c r="F10" s="56">
        <v>90</v>
      </c>
      <c r="G10" s="56">
        <v>84</v>
      </c>
      <c r="H10" s="56">
        <v>87</v>
      </c>
      <c r="I10" s="56">
        <v>89</v>
      </c>
      <c r="J10" s="56">
        <v>85</v>
      </c>
      <c r="K10" s="27">
        <f t="shared" si="0"/>
        <v>90</v>
      </c>
      <c r="L10" s="27">
        <f t="shared" si="1"/>
        <v>81</v>
      </c>
      <c r="M10" s="27">
        <f t="shared" si="2"/>
        <v>602</v>
      </c>
      <c r="N10" s="27">
        <f t="shared" si="4"/>
        <v>431</v>
      </c>
      <c r="O10" s="68">
        <f t="shared" si="3"/>
        <v>86.2</v>
      </c>
      <c r="P10" s="27"/>
    </row>
    <row r="11" ht="30.75" customHeight="1" spans="1:16">
      <c r="A11" s="27">
        <v>8</v>
      </c>
      <c r="B11" s="58" t="s">
        <v>30</v>
      </c>
      <c r="C11" s="59" t="s">
        <v>31</v>
      </c>
      <c r="D11" s="56">
        <v>91</v>
      </c>
      <c r="E11" s="56">
        <v>86</v>
      </c>
      <c r="F11" s="56">
        <v>86</v>
      </c>
      <c r="G11" s="56">
        <v>89</v>
      </c>
      <c r="H11" s="56">
        <v>87</v>
      </c>
      <c r="I11" s="56">
        <v>82</v>
      </c>
      <c r="J11" s="56">
        <v>90</v>
      </c>
      <c r="K11" s="27">
        <f t="shared" si="0"/>
        <v>91</v>
      </c>
      <c r="L11" s="27">
        <f t="shared" si="1"/>
        <v>82</v>
      </c>
      <c r="M11" s="27">
        <f t="shared" si="2"/>
        <v>611</v>
      </c>
      <c r="N11" s="27">
        <f t="shared" si="4"/>
        <v>438</v>
      </c>
      <c r="O11" s="68">
        <f t="shared" si="3"/>
        <v>87.6</v>
      </c>
      <c r="P11" s="27"/>
    </row>
    <row r="12" ht="30.75" customHeight="1" spans="1:16">
      <c r="A12" s="27">
        <v>9</v>
      </c>
      <c r="B12" s="55" t="s">
        <v>32</v>
      </c>
      <c r="C12" s="54" t="s">
        <v>33</v>
      </c>
      <c r="D12" s="56">
        <v>90</v>
      </c>
      <c r="E12" s="56">
        <v>90</v>
      </c>
      <c r="F12" s="56">
        <v>92</v>
      </c>
      <c r="G12" s="56">
        <v>87</v>
      </c>
      <c r="H12" s="56">
        <v>90</v>
      </c>
      <c r="I12" s="56">
        <v>82</v>
      </c>
      <c r="J12" s="56">
        <v>90</v>
      </c>
      <c r="K12" s="27">
        <f t="shared" si="0"/>
        <v>92</v>
      </c>
      <c r="L12" s="27">
        <f t="shared" si="1"/>
        <v>82</v>
      </c>
      <c r="M12" s="27">
        <f t="shared" si="2"/>
        <v>621</v>
      </c>
      <c r="N12" s="27">
        <f t="shared" si="4"/>
        <v>447</v>
      </c>
      <c r="O12" s="68">
        <f t="shared" si="3"/>
        <v>89.4</v>
      </c>
      <c r="P12" s="27"/>
    </row>
    <row r="13" ht="34.5" customHeight="1" spans="1:16">
      <c r="A13" s="27">
        <v>10</v>
      </c>
      <c r="B13" s="60" t="s">
        <v>34</v>
      </c>
      <c r="C13" s="61" t="s">
        <v>27</v>
      </c>
      <c r="D13" s="56">
        <v>90</v>
      </c>
      <c r="E13" s="56">
        <v>90</v>
      </c>
      <c r="F13" s="56">
        <v>89</v>
      </c>
      <c r="G13" s="56">
        <v>89</v>
      </c>
      <c r="H13" s="56">
        <v>91</v>
      </c>
      <c r="I13" s="56">
        <v>90</v>
      </c>
      <c r="J13" s="56">
        <v>90</v>
      </c>
      <c r="K13" s="27">
        <f t="shared" si="0"/>
        <v>91</v>
      </c>
      <c r="L13" s="27">
        <f t="shared" si="1"/>
        <v>89</v>
      </c>
      <c r="M13" s="27">
        <f t="shared" si="2"/>
        <v>629</v>
      </c>
      <c r="N13" s="27">
        <f t="shared" si="4"/>
        <v>449</v>
      </c>
      <c r="O13" s="68">
        <f t="shared" si="3"/>
        <v>89.8</v>
      </c>
      <c r="P13" s="27"/>
    </row>
    <row r="14" ht="30.75" customHeight="1" spans="1:16">
      <c r="A14" s="27">
        <v>11</v>
      </c>
      <c r="B14" s="55" t="s">
        <v>35</v>
      </c>
      <c r="C14" s="62" t="s">
        <v>36</v>
      </c>
      <c r="D14" s="56">
        <v>89</v>
      </c>
      <c r="E14" s="56">
        <v>84</v>
      </c>
      <c r="F14" s="56">
        <v>85</v>
      </c>
      <c r="G14" s="56">
        <v>89</v>
      </c>
      <c r="H14" s="56">
        <v>88</v>
      </c>
      <c r="I14" s="56">
        <v>87</v>
      </c>
      <c r="J14" s="56">
        <v>85</v>
      </c>
      <c r="K14" s="27">
        <f t="shared" si="0"/>
        <v>89</v>
      </c>
      <c r="L14" s="27">
        <f t="shared" si="1"/>
        <v>84</v>
      </c>
      <c r="M14" s="27">
        <f t="shared" si="2"/>
        <v>607</v>
      </c>
      <c r="N14" s="27">
        <f t="shared" si="4"/>
        <v>434</v>
      </c>
      <c r="O14" s="68">
        <f t="shared" si="3"/>
        <v>86.8</v>
      </c>
      <c r="P14" s="27"/>
    </row>
    <row r="15" ht="30.75" customHeight="1" spans="1:16">
      <c r="A15" s="27">
        <v>12</v>
      </c>
      <c r="B15" s="57" t="s">
        <v>37</v>
      </c>
      <c r="C15" s="54" t="s">
        <v>38</v>
      </c>
      <c r="D15" s="56">
        <v>85</v>
      </c>
      <c r="E15" s="56">
        <v>90</v>
      </c>
      <c r="F15" s="56">
        <v>85</v>
      </c>
      <c r="G15" s="56">
        <v>87</v>
      </c>
      <c r="H15" s="56">
        <v>89</v>
      </c>
      <c r="I15" s="56">
        <v>84</v>
      </c>
      <c r="J15" s="56">
        <v>85</v>
      </c>
      <c r="K15" s="27">
        <f t="shared" si="0"/>
        <v>90</v>
      </c>
      <c r="L15" s="27">
        <f t="shared" si="1"/>
        <v>84</v>
      </c>
      <c r="M15" s="27">
        <f t="shared" si="2"/>
        <v>605</v>
      </c>
      <c r="N15" s="27">
        <f t="shared" si="4"/>
        <v>431</v>
      </c>
      <c r="O15" s="68">
        <f t="shared" si="3"/>
        <v>86.2</v>
      </c>
      <c r="P15" s="27"/>
    </row>
    <row r="16" ht="23.25" customHeight="1" spans="1:16">
      <c r="A16" s="27">
        <v>13</v>
      </c>
      <c r="B16" s="55" t="s">
        <v>39</v>
      </c>
      <c r="C16" s="27" t="s">
        <v>40</v>
      </c>
      <c r="D16" s="56">
        <v>85</v>
      </c>
      <c r="E16" s="56">
        <v>83</v>
      </c>
      <c r="F16" s="56">
        <v>85</v>
      </c>
      <c r="G16" s="56">
        <v>84</v>
      </c>
      <c r="H16" s="56">
        <v>88</v>
      </c>
      <c r="I16" s="56">
        <v>81</v>
      </c>
      <c r="J16" s="56">
        <v>89</v>
      </c>
      <c r="K16" s="27">
        <f t="shared" si="0"/>
        <v>89</v>
      </c>
      <c r="L16" s="27">
        <f t="shared" si="1"/>
        <v>81</v>
      </c>
      <c r="M16" s="27">
        <f t="shared" si="2"/>
        <v>595</v>
      </c>
      <c r="N16" s="27">
        <f t="shared" si="4"/>
        <v>425</v>
      </c>
      <c r="O16" s="68">
        <f t="shared" si="3"/>
        <v>85</v>
      </c>
      <c r="P16" s="27"/>
    </row>
    <row r="17" ht="31.5" customHeight="1" spans="1:16">
      <c r="A17" s="27">
        <v>14</v>
      </c>
      <c r="B17" s="55" t="s">
        <v>41</v>
      </c>
      <c r="C17" s="54" t="s">
        <v>40</v>
      </c>
      <c r="D17" s="56">
        <v>85</v>
      </c>
      <c r="E17" s="56">
        <v>83</v>
      </c>
      <c r="F17" s="56">
        <v>85</v>
      </c>
      <c r="G17" s="56">
        <v>86</v>
      </c>
      <c r="H17" s="56">
        <v>82</v>
      </c>
      <c r="I17" s="56">
        <v>86</v>
      </c>
      <c r="J17" s="56">
        <v>92</v>
      </c>
      <c r="K17" s="27">
        <f t="shared" ref="K17:K26" si="5">MAX(D17:J17)</f>
        <v>92</v>
      </c>
      <c r="L17" s="27">
        <f t="shared" ref="L17:L26" si="6">MIN(D17:J17)</f>
        <v>82</v>
      </c>
      <c r="M17" s="27">
        <f t="shared" ref="M17:M26" si="7">SUM(D17:J17)</f>
        <v>599</v>
      </c>
      <c r="N17" s="27">
        <f t="shared" ref="N17:N26" si="8">M17-K17-L17</f>
        <v>425</v>
      </c>
      <c r="O17" s="68">
        <f t="shared" si="3"/>
        <v>85</v>
      </c>
      <c r="P17" s="27"/>
    </row>
    <row r="18" ht="31.5" customHeight="1" spans="1:16">
      <c r="A18" s="27">
        <v>15</v>
      </c>
      <c r="B18" s="55" t="s">
        <v>42</v>
      </c>
      <c r="C18" s="54" t="s">
        <v>43</v>
      </c>
      <c r="D18" s="56">
        <v>85</v>
      </c>
      <c r="E18" s="56">
        <v>81</v>
      </c>
      <c r="F18" s="56">
        <v>83</v>
      </c>
      <c r="G18" s="56">
        <v>82</v>
      </c>
      <c r="H18" s="56">
        <v>85</v>
      </c>
      <c r="I18" s="56">
        <v>80</v>
      </c>
      <c r="J18" s="56">
        <v>85</v>
      </c>
      <c r="K18" s="27">
        <f t="shared" si="5"/>
        <v>85</v>
      </c>
      <c r="L18" s="27">
        <f t="shared" si="6"/>
        <v>80</v>
      </c>
      <c r="M18" s="27">
        <f t="shared" si="7"/>
        <v>581</v>
      </c>
      <c r="N18" s="27">
        <f t="shared" si="8"/>
        <v>416</v>
      </c>
      <c r="O18" s="68">
        <f t="shared" si="3"/>
        <v>83.2</v>
      </c>
      <c r="P18" s="27"/>
    </row>
    <row r="19" ht="31.5" customHeight="1" spans="1:16">
      <c r="A19" s="27">
        <v>16</v>
      </c>
      <c r="B19" s="55" t="s">
        <v>44</v>
      </c>
      <c r="C19" s="54" t="s">
        <v>45</v>
      </c>
      <c r="D19" s="56">
        <v>85</v>
      </c>
      <c r="E19" s="56">
        <v>86</v>
      </c>
      <c r="F19" s="56">
        <v>85</v>
      </c>
      <c r="G19" s="56">
        <v>82</v>
      </c>
      <c r="H19" s="56">
        <v>84</v>
      </c>
      <c r="I19" s="56">
        <v>85</v>
      </c>
      <c r="J19" s="56">
        <v>85</v>
      </c>
      <c r="K19" s="27">
        <f t="shared" si="5"/>
        <v>86</v>
      </c>
      <c r="L19" s="27">
        <f t="shared" si="6"/>
        <v>82</v>
      </c>
      <c r="M19" s="27">
        <f t="shared" si="7"/>
        <v>592</v>
      </c>
      <c r="N19" s="27">
        <f t="shared" si="8"/>
        <v>424</v>
      </c>
      <c r="O19" s="68">
        <f t="shared" si="3"/>
        <v>84.8</v>
      </c>
      <c r="P19" s="27"/>
    </row>
    <row r="20" ht="31.5" customHeight="1" spans="1:16">
      <c r="A20" s="27">
        <v>17</v>
      </c>
      <c r="B20" s="63" t="s">
        <v>46</v>
      </c>
      <c r="C20" s="5" t="s">
        <v>47</v>
      </c>
      <c r="D20" s="56">
        <v>85</v>
      </c>
      <c r="E20" s="56">
        <v>86</v>
      </c>
      <c r="F20" s="56">
        <v>83</v>
      </c>
      <c r="G20" s="56">
        <v>86</v>
      </c>
      <c r="H20" s="56">
        <v>86</v>
      </c>
      <c r="I20" s="56">
        <v>85</v>
      </c>
      <c r="J20" s="56">
        <v>86</v>
      </c>
      <c r="K20" s="27">
        <f t="shared" si="5"/>
        <v>86</v>
      </c>
      <c r="L20" s="27">
        <f t="shared" si="6"/>
        <v>83</v>
      </c>
      <c r="M20" s="27">
        <f t="shared" si="7"/>
        <v>597</v>
      </c>
      <c r="N20" s="27">
        <f t="shared" si="8"/>
        <v>428</v>
      </c>
      <c r="O20" s="68">
        <f t="shared" si="3"/>
        <v>85.6</v>
      </c>
      <c r="P20" s="27"/>
    </row>
    <row r="21" ht="24" customHeight="1" spans="1:16">
      <c r="A21" s="27">
        <v>18</v>
      </c>
      <c r="B21" s="54" t="s">
        <v>48</v>
      </c>
      <c r="C21" s="54" t="s">
        <v>49</v>
      </c>
      <c r="D21" s="56">
        <v>86</v>
      </c>
      <c r="E21" s="56">
        <v>84</v>
      </c>
      <c r="F21" s="56">
        <v>83</v>
      </c>
      <c r="G21" s="56">
        <v>86</v>
      </c>
      <c r="H21" s="56">
        <v>88</v>
      </c>
      <c r="I21" s="56">
        <v>85</v>
      </c>
      <c r="J21" s="56">
        <v>81</v>
      </c>
      <c r="K21" s="27">
        <f t="shared" si="5"/>
        <v>88</v>
      </c>
      <c r="L21" s="27">
        <f t="shared" si="6"/>
        <v>81</v>
      </c>
      <c r="M21" s="27">
        <f t="shared" si="7"/>
        <v>593</v>
      </c>
      <c r="N21" s="27">
        <f t="shared" si="8"/>
        <v>424</v>
      </c>
      <c r="O21" s="68">
        <f t="shared" ref="O21:O42" si="9">N21/5</f>
        <v>84.8</v>
      </c>
      <c r="P21" s="69"/>
    </row>
    <row r="22" ht="32.25" customHeight="1" spans="1:16">
      <c r="A22" s="27">
        <v>19</v>
      </c>
      <c r="B22" s="55" t="s">
        <v>50</v>
      </c>
      <c r="C22" s="54" t="s">
        <v>51</v>
      </c>
      <c r="D22" s="56">
        <v>85</v>
      </c>
      <c r="E22" s="56">
        <v>90</v>
      </c>
      <c r="F22" s="56">
        <v>91</v>
      </c>
      <c r="G22" s="56">
        <v>86</v>
      </c>
      <c r="H22" s="56">
        <v>90</v>
      </c>
      <c r="I22" s="56">
        <v>90</v>
      </c>
      <c r="J22" s="56">
        <v>91</v>
      </c>
      <c r="K22" s="27">
        <f t="shared" si="5"/>
        <v>91</v>
      </c>
      <c r="L22" s="27">
        <f t="shared" si="6"/>
        <v>85</v>
      </c>
      <c r="M22" s="27">
        <f t="shared" si="7"/>
        <v>623</v>
      </c>
      <c r="N22" s="27">
        <f t="shared" si="8"/>
        <v>447</v>
      </c>
      <c r="O22" s="68">
        <f t="shared" si="9"/>
        <v>89.4</v>
      </c>
      <c r="P22" s="69"/>
    </row>
    <row r="23" ht="32.25" customHeight="1" spans="1:16">
      <c r="A23" s="27">
        <v>20</v>
      </c>
      <c r="B23" s="55" t="s">
        <v>52</v>
      </c>
      <c r="C23" s="7" t="s">
        <v>53</v>
      </c>
      <c r="D23" s="56">
        <v>90</v>
      </c>
      <c r="E23" s="56">
        <v>93</v>
      </c>
      <c r="F23" s="56">
        <v>93</v>
      </c>
      <c r="G23" s="56">
        <v>90</v>
      </c>
      <c r="H23" s="56">
        <v>89</v>
      </c>
      <c r="I23" s="56">
        <v>93</v>
      </c>
      <c r="J23" s="56">
        <v>93</v>
      </c>
      <c r="K23" s="27">
        <f t="shared" si="5"/>
        <v>93</v>
      </c>
      <c r="L23" s="27">
        <f t="shared" si="6"/>
        <v>89</v>
      </c>
      <c r="M23" s="27">
        <f t="shared" si="7"/>
        <v>641</v>
      </c>
      <c r="N23" s="27">
        <f t="shared" si="8"/>
        <v>459</v>
      </c>
      <c r="O23" s="68">
        <f t="shared" si="9"/>
        <v>91.8</v>
      </c>
      <c r="P23" s="69"/>
    </row>
    <row r="24" ht="24" customHeight="1" spans="1:16">
      <c r="A24" s="27">
        <v>21</v>
      </c>
      <c r="B24" s="64" t="s">
        <v>54</v>
      </c>
      <c r="C24" s="54" t="s">
        <v>55</v>
      </c>
      <c r="D24" s="56">
        <v>90</v>
      </c>
      <c r="E24" s="56">
        <v>92</v>
      </c>
      <c r="F24" s="56">
        <v>91</v>
      </c>
      <c r="G24" s="56">
        <v>90</v>
      </c>
      <c r="H24" s="56">
        <v>94</v>
      </c>
      <c r="I24" s="56">
        <v>94</v>
      </c>
      <c r="J24" s="56">
        <v>91</v>
      </c>
      <c r="K24" s="27">
        <f t="shared" si="5"/>
        <v>94</v>
      </c>
      <c r="L24" s="27">
        <f t="shared" si="6"/>
        <v>90</v>
      </c>
      <c r="M24" s="27">
        <f t="shared" si="7"/>
        <v>642</v>
      </c>
      <c r="N24" s="27">
        <f t="shared" si="8"/>
        <v>458</v>
      </c>
      <c r="O24" s="68">
        <f t="shared" si="9"/>
        <v>91.6</v>
      </c>
      <c r="P24" s="69"/>
    </row>
    <row r="25" ht="24" customHeight="1" spans="1:16">
      <c r="A25" s="27">
        <v>22</v>
      </c>
      <c r="B25" s="55" t="s">
        <v>56</v>
      </c>
      <c r="C25" s="54" t="s">
        <v>57</v>
      </c>
      <c r="D25" s="56">
        <v>91</v>
      </c>
      <c r="E25" s="56">
        <v>91</v>
      </c>
      <c r="F25" s="56">
        <v>90</v>
      </c>
      <c r="G25" s="56">
        <v>90</v>
      </c>
      <c r="H25" s="56">
        <v>90</v>
      </c>
      <c r="I25" s="56">
        <v>89</v>
      </c>
      <c r="J25" s="56">
        <v>94</v>
      </c>
      <c r="K25" s="27">
        <f t="shared" si="5"/>
        <v>94</v>
      </c>
      <c r="L25" s="27">
        <f t="shared" si="6"/>
        <v>89</v>
      </c>
      <c r="M25" s="27">
        <f t="shared" si="7"/>
        <v>635</v>
      </c>
      <c r="N25" s="27">
        <f t="shared" si="8"/>
        <v>452</v>
      </c>
      <c r="O25" s="68">
        <f t="shared" si="9"/>
        <v>90.4</v>
      </c>
      <c r="P25" s="69"/>
    </row>
    <row r="26" ht="24" customHeight="1" spans="1:16">
      <c r="A26" s="27">
        <v>23</v>
      </c>
      <c r="B26" s="57" t="s">
        <v>58</v>
      </c>
      <c r="C26" s="54" t="s">
        <v>59</v>
      </c>
      <c r="D26" s="56">
        <v>82</v>
      </c>
      <c r="E26" s="56">
        <v>89</v>
      </c>
      <c r="F26" s="56">
        <v>86</v>
      </c>
      <c r="G26" s="56">
        <v>85</v>
      </c>
      <c r="H26" s="56">
        <v>80</v>
      </c>
      <c r="I26" s="56">
        <v>86</v>
      </c>
      <c r="J26" s="56">
        <v>85</v>
      </c>
      <c r="K26" s="27">
        <f t="shared" si="5"/>
        <v>89</v>
      </c>
      <c r="L26" s="27">
        <f t="shared" si="6"/>
        <v>80</v>
      </c>
      <c r="M26" s="27">
        <f t="shared" si="7"/>
        <v>593</v>
      </c>
      <c r="N26" s="27">
        <f t="shared" si="8"/>
        <v>424</v>
      </c>
      <c r="O26" s="68">
        <f t="shared" si="9"/>
        <v>84.8</v>
      </c>
      <c r="P26" s="69"/>
    </row>
    <row r="27" ht="30" customHeight="1" spans="1:16">
      <c r="A27" s="27">
        <v>24</v>
      </c>
      <c r="B27" s="64" t="s">
        <v>60</v>
      </c>
      <c r="C27" s="54" t="s">
        <v>59</v>
      </c>
      <c r="D27" s="56">
        <v>80</v>
      </c>
      <c r="E27" s="56">
        <v>86</v>
      </c>
      <c r="F27" s="56">
        <v>81</v>
      </c>
      <c r="G27" s="56">
        <v>84</v>
      </c>
      <c r="H27" s="56">
        <v>90</v>
      </c>
      <c r="I27" s="56">
        <v>81</v>
      </c>
      <c r="J27" s="56">
        <v>81</v>
      </c>
      <c r="K27" s="27">
        <f t="shared" ref="K27:K42" si="10">MAX(D27:J27)</f>
        <v>90</v>
      </c>
      <c r="L27" s="27">
        <f t="shared" ref="L27:L42" si="11">MIN(D27:J27)</f>
        <v>80</v>
      </c>
      <c r="M27" s="27">
        <f t="shared" ref="M27:M42" si="12">SUM(D27:J27)</f>
        <v>583</v>
      </c>
      <c r="N27" s="27">
        <f t="shared" ref="N27:N42" si="13">M27-K27-L27</f>
        <v>413</v>
      </c>
      <c r="O27" s="68">
        <f t="shared" si="9"/>
        <v>82.6</v>
      </c>
      <c r="P27" s="69"/>
    </row>
    <row r="28" ht="30" customHeight="1" spans="1:16">
      <c r="A28" s="27">
        <v>25</v>
      </c>
      <c r="B28" s="57" t="s">
        <v>61</v>
      </c>
      <c r="C28" s="54" t="s">
        <v>62</v>
      </c>
      <c r="D28" s="56">
        <v>86</v>
      </c>
      <c r="E28" s="56">
        <v>87</v>
      </c>
      <c r="F28" s="56">
        <v>81</v>
      </c>
      <c r="G28" s="56">
        <v>88</v>
      </c>
      <c r="H28" s="56">
        <v>87</v>
      </c>
      <c r="I28" s="56">
        <v>85</v>
      </c>
      <c r="J28" s="56">
        <v>86</v>
      </c>
      <c r="K28" s="27">
        <f t="shared" si="10"/>
        <v>88</v>
      </c>
      <c r="L28" s="27">
        <f t="shared" si="11"/>
        <v>81</v>
      </c>
      <c r="M28" s="27">
        <f t="shared" si="12"/>
        <v>600</v>
      </c>
      <c r="N28" s="27">
        <f t="shared" si="13"/>
        <v>431</v>
      </c>
      <c r="O28" s="68">
        <f t="shared" si="9"/>
        <v>86.2</v>
      </c>
      <c r="P28" s="69"/>
    </row>
    <row r="29" ht="30" customHeight="1" spans="1:16">
      <c r="A29" s="27">
        <v>26</v>
      </c>
      <c r="B29" s="64" t="s">
        <v>63</v>
      </c>
      <c r="C29" s="54" t="s">
        <v>64</v>
      </c>
      <c r="D29" s="56">
        <v>94</v>
      </c>
      <c r="E29" s="56">
        <v>94</v>
      </c>
      <c r="F29" s="56">
        <v>94</v>
      </c>
      <c r="G29" s="56">
        <v>86</v>
      </c>
      <c r="H29" s="56">
        <v>90</v>
      </c>
      <c r="I29" s="56">
        <v>90</v>
      </c>
      <c r="J29" s="56">
        <v>93</v>
      </c>
      <c r="K29" s="27">
        <f t="shared" si="10"/>
        <v>94</v>
      </c>
      <c r="L29" s="27">
        <f t="shared" si="11"/>
        <v>86</v>
      </c>
      <c r="M29" s="27">
        <f t="shared" si="12"/>
        <v>641</v>
      </c>
      <c r="N29" s="27">
        <f t="shared" si="13"/>
        <v>461</v>
      </c>
      <c r="O29" s="68">
        <f t="shared" si="9"/>
        <v>92.2</v>
      </c>
      <c r="P29" s="69"/>
    </row>
    <row r="30" ht="24" customHeight="1" spans="1:16">
      <c r="A30" s="27">
        <v>27</v>
      </c>
      <c r="B30" s="64" t="s">
        <v>65</v>
      </c>
      <c r="C30" s="54" t="s">
        <v>64</v>
      </c>
      <c r="D30" s="56">
        <v>90</v>
      </c>
      <c r="E30" s="56">
        <v>92</v>
      </c>
      <c r="F30" s="56">
        <v>93</v>
      </c>
      <c r="G30" s="56">
        <v>91</v>
      </c>
      <c r="H30" s="56">
        <v>90</v>
      </c>
      <c r="I30" s="56">
        <v>90</v>
      </c>
      <c r="J30" s="56">
        <v>87</v>
      </c>
      <c r="K30" s="27">
        <f t="shared" si="10"/>
        <v>93</v>
      </c>
      <c r="L30" s="27">
        <f t="shared" si="11"/>
        <v>87</v>
      </c>
      <c r="M30" s="27">
        <f t="shared" si="12"/>
        <v>633</v>
      </c>
      <c r="N30" s="27">
        <f t="shared" si="13"/>
        <v>453</v>
      </c>
      <c r="O30" s="68">
        <f t="shared" si="9"/>
        <v>90.6</v>
      </c>
      <c r="P30" s="69"/>
    </row>
    <row r="31" ht="33.75" customHeight="1" spans="1:16">
      <c r="A31" s="27">
        <v>28</v>
      </c>
      <c r="B31" s="64" t="s">
        <v>66</v>
      </c>
      <c r="C31" s="54" t="s">
        <v>67</v>
      </c>
      <c r="D31" s="56">
        <v>92</v>
      </c>
      <c r="E31" s="56">
        <v>97</v>
      </c>
      <c r="F31" s="56">
        <v>91</v>
      </c>
      <c r="G31" s="56">
        <v>93</v>
      </c>
      <c r="H31" s="56">
        <v>88</v>
      </c>
      <c r="I31" s="56">
        <v>91</v>
      </c>
      <c r="J31" s="56">
        <v>90</v>
      </c>
      <c r="K31" s="27">
        <f t="shared" si="10"/>
        <v>97</v>
      </c>
      <c r="L31" s="27">
        <f t="shared" si="11"/>
        <v>88</v>
      </c>
      <c r="M31" s="27">
        <f t="shared" si="12"/>
        <v>642</v>
      </c>
      <c r="N31" s="27">
        <f t="shared" si="13"/>
        <v>457</v>
      </c>
      <c r="O31" s="68">
        <f t="shared" si="9"/>
        <v>91.4</v>
      </c>
      <c r="P31" s="69"/>
    </row>
    <row r="32" ht="33.75" customHeight="1" spans="1:16">
      <c r="A32" s="27">
        <v>29</v>
      </c>
      <c r="B32" s="64" t="s">
        <v>68</v>
      </c>
      <c r="C32" s="54" t="s">
        <v>69</v>
      </c>
      <c r="D32" s="56">
        <v>88</v>
      </c>
      <c r="E32" s="56">
        <v>92</v>
      </c>
      <c r="F32" s="56">
        <v>87</v>
      </c>
      <c r="G32" s="56">
        <v>90</v>
      </c>
      <c r="H32" s="56">
        <v>87</v>
      </c>
      <c r="I32" s="56">
        <v>83</v>
      </c>
      <c r="J32" s="56">
        <v>94</v>
      </c>
      <c r="K32" s="27">
        <f t="shared" si="10"/>
        <v>94</v>
      </c>
      <c r="L32" s="27">
        <f t="shared" si="11"/>
        <v>83</v>
      </c>
      <c r="M32" s="27">
        <f t="shared" si="12"/>
        <v>621</v>
      </c>
      <c r="N32" s="27">
        <f t="shared" si="13"/>
        <v>444</v>
      </c>
      <c r="O32" s="68">
        <f t="shared" si="9"/>
        <v>88.8</v>
      </c>
      <c r="P32" s="69"/>
    </row>
    <row r="33" ht="33.75" customHeight="1" spans="1:16">
      <c r="A33" s="27">
        <v>30</v>
      </c>
      <c r="B33" s="55" t="s">
        <v>70</v>
      </c>
      <c r="C33" s="54" t="s">
        <v>71</v>
      </c>
      <c r="D33" s="56">
        <v>87</v>
      </c>
      <c r="E33" s="56">
        <v>80</v>
      </c>
      <c r="F33" s="56">
        <v>82</v>
      </c>
      <c r="G33" s="56">
        <v>82</v>
      </c>
      <c r="H33" s="56">
        <v>83</v>
      </c>
      <c r="I33" s="56">
        <v>82</v>
      </c>
      <c r="J33" s="56">
        <v>91</v>
      </c>
      <c r="K33" s="27">
        <f t="shared" ref="K33:K34" si="14">MAX(D33:J33)</f>
        <v>91</v>
      </c>
      <c r="L33" s="27">
        <f t="shared" ref="L33:L34" si="15">MIN(D33:J33)</f>
        <v>80</v>
      </c>
      <c r="M33" s="27">
        <f t="shared" ref="M33:M34" si="16">SUM(D33:J33)</f>
        <v>587</v>
      </c>
      <c r="N33" s="27">
        <f t="shared" ref="N33:N34" si="17">M33-K33-L33</f>
        <v>416</v>
      </c>
      <c r="O33" s="68">
        <f t="shared" si="9"/>
        <v>83.2</v>
      </c>
      <c r="P33" s="69"/>
    </row>
    <row r="34" ht="33.75" customHeight="1" spans="1:16">
      <c r="A34" s="27">
        <v>31</v>
      </c>
      <c r="B34" s="57" t="s">
        <v>72</v>
      </c>
      <c r="C34" s="54" t="s">
        <v>71</v>
      </c>
      <c r="D34" s="56">
        <v>90</v>
      </c>
      <c r="E34" s="56">
        <v>86</v>
      </c>
      <c r="F34" s="56">
        <v>84</v>
      </c>
      <c r="G34" s="56">
        <v>90</v>
      </c>
      <c r="H34" s="56">
        <v>85</v>
      </c>
      <c r="I34" s="56">
        <v>85</v>
      </c>
      <c r="J34" s="56">
        <v>95</v>
      </c>
      <c r="K34" s="27">
        <f t="shared" si="14"/>
        <v>95</v>
      </c>
      <c r="L34" s="27">
        <f t="shared" si="15"/>
        <v>84</v>
      </c>
      <c r="M34" s="27">
        <f t="shared" si="16"/>
        <v>615</v>
      </c>
      <c r="N34" s="27">
        <f t="shared" si="17"/>
        <v>436</v>
      </c>
      <c r="O34" s="68">
        <f t="shared" si="9"/>
        <v>87.2</v>
      </c>
      <c r="P34" s="69"/>
    </row>
    <row r="35" ht="33.75" customHeight="1" spans="1:16">
      <c r="A35" s="27">
        <v>32</v>
      </c>
      <c r="B35" s="64" t="s">
        <v>73</v>
      </c>
      <c r="C35" s="54" t="s">
        <v>71</v>
      </c>
      <c r="D35" s="56">
        <v>86</v>
      </c>
      <c r="E35" s="56">
        <v>87</v>
      </c>
      <c r="F35" s="56">
        <v>84</v>
      </c>
      <c r="G35" s="56">
        <v>86</v>
      </c>
      <c r="H35" s="56">
        <v>86</v>
      </c>
      <c r="I35" s="56">
        <v>86</v>
      </c>
      <c r="J35" s="56">
        <v>85</v>
      </c>
      <c r="K35" s="27">
        <f t="shared" si="10"/>
        <v>87</v>
      </c>
      <c r="L35" s="27">
        <f t="shared" si="11"/>
        <v>84</v>
      </c>
      <c r="M35" s="27">
        <f t="shared" si="12"/>
        <v>600</v>
      </c>
      <c r="N35" s="27">
        <f t="shared" si="13"/>
        <v>429</v>
      </c>
      <c r="O35" s="68">
        <f t="shared" si="9"/>
        <v>85.8</v>
      </c>
      <c r="P35" s="69"/>
    </row>
    <row r="36" ht="33.75" customHeight="1" spans="1:16">
      <c r="A36" s="27">
        <v>33</v>
      </c>
      <c r="B36" s="64" t="s">
        <v>74</v>
      </c>
      <c r="C36" s="54" t="s">
        <v>71</v>
      </c>
      <c r="D36" s="56">
        <v>85</v>
      </c>
      <c r="E36" s="56">
        <v>85</v>
      </c>
      <c r="F36" s="56">
        <v>85</v>
      </c>
      <c r="G36" s="56">
        <v>87</v>
      </c>
      <c r="H36" s="56">
        <v>84</v>
      </c>
      <c r="I36" s="56">
        <v>86</v>
      </c>
      <c r="J36" s="56">
        <v>90</v>
      </c>
      <c r="K36" s="27">
        <f t="shared" si="10"/>
        <v>90</v>
      </c>
      <c r="L36" s="27">
        <f t="shared" si="11"/>
        <v>84</v>
      </c>
      <c r="M36" s="27">
        <f t="shared" si="12"/>
        <v>602</v>
      </c>
      <c r="N36" s="27">
        <f t="shared" si="13"/>
        <v>428</v>
      </c>
      <c r="O36" s="68">
        <f t="shared" si="9"/>
        <v>85.6</v>
      </c>
      <c r="P36" s="69"/>
    </row>
    <row r="37" ht="33.75" customHeight="1" spans="1:16">
      <c r="A37" s="27">
        <v>34</v>
      </c>
      <c r="B37" s="57" t="s">
        <v>75</v>
      </c>
      <c r="C37" s="54" t="s">
        <v>71</v>
      </c>
      <c r="D37" s="56">
        <v>85</v>
      </c>
      <c r="E37" s="56">
        <v>84</v>
      </c>
      <c r="F37" s="56">
        <v>86</v>
      </c>
      <c r="G37" s="56">
        <v>83</v>
      </c>
      <c r="H37" s="56">
        <v>82</v>
      </c>
      <c r="I37" s="56">
        <v>83</v>
      </c>
      <c r="J37" s="56">
        <v>89</v>
      </c>
      <c r="K37" s="27">
        <f t="shared" si="10"/>
        <v>89</v>
      </c>
      <c r="L37" s="27">
        <f t="shared" si="11"/>
        <v>82</v>
      </c>
      <c r="M37" s="27">
        <f t="shared" si="12"/>
        <v>592</v>
      </c>
      <c r="N37" s="27">
        <f t="shared" si="13"/>
        <v>421</v>
      </c>
      <c r="O37" s="68">
        <f t="shared" si="9"/>
        <v>84.2</v>
      </c>
      <c r="P37" s="69"/>
    </row>
    <row r="38" ht="33.75" customHeight="1" spans="1:16">
      <c r="A38" s="27">
        <v>35</v>
      </c>
      <c r="B38" s="65" t="s">
        <v>76</v>
      </c>
      <c r="C38" s="3" t="s">
        <v>77</v>
      </c>
      <c r="D38" s="56">
        <v>90</v>
      </c>
      <c r="E38" s="56">
        <v>92</v>
      </c>
      <c r="F38" s="56">
        <v>92</v>
      </c>
      <c r="G38" s="56">
        <v>93</v>
      </c>
      <c r="H38" s="56">
        <v>90</v>
      </c>
      <c r="I38" s="56">
        <v>94</v>
      </c>
      <c r="J38" s="56">
        <v>95</v>
      </c>
      <c r="K38" s="27">
        <f t="shared" si="10"/>
        <v>95</v>
      </c>
      <c r="L38" s="27">
        <f t="shared" si="11"/>
        <v>90</v>
      </c>
      <c r="M38" s="27">
        <f t="shared" si="12"/>
        <v>646</v>
      </c>
      <c r="N38" s="27">
        <f t="shared" si="13"/>
        <v>461</v>
      </c>
      <c r="O38" s="68">
        <f t="shared" si="9"/>
        <v>92.2</v>
      </c>
      <c r="P38" s="69"/>
    </row>
    <row r="39" ht="33.75" customHeight="1" spans="1:16">
      <c r="A39" s="27">
        <v>36</v>
      </c>
      <c r="B39" s="66" t="s">
        <v>78</v>
      </c>
      <c r="C39" s="3" t="s">
        <v>79</v>
      </c>
      <c r="D39" s="56">
        <v>85</v>
      </c>
      <c r="E39" s="56">
        <v>87</v>
      </c>
      <c r="F39" s="56">
        <v>88</v>
      </c>
      <c r="G39" s="56">
        <v>87</v>
      </c>
      <c r="H39" s="56">
        <v>87</v>
      </c>
      <c r="I39" s="56">
        <v>92</v>
      </c>
      <c r="J39" s="56">
        <v>84</v>
      </c>
      <c r="K39" s="27">
        <f t="shared" si="10"/>
        <v>92</v>
      </c>
      <c r="L39" s="27">
        <f t="shared" si="11"/>
        <v>84</v>
      </c>
      <c r="M39" s="27">
        <f t="shared" si="12"/>
        <v>610</v>
      </c>
      <c r="N39" s="27">
        <f t="shared" si="13"/>
        <v>434</v>
      </c>
      <c r="O39" s="68">
        <f t="shared" si="9"/>
        <v>86.8</v>
      </c>
      <c r="P39" s="69"/>
    </row>
    <row r="40" ht="33.75" customHeight="1" spans="1:16">
      <c r="A40" s="27">
        <v>37</v>
      </c>
      <c r="B40" s="55" t="s">
        <v>80</v>
      </c>
      <c r="C40" s="54" t="s">
        <v>81</v>
      </c>
      <c r="D40" s="56">
        <v>87</v>
      </c>
      <c r="E40" s="56">
        <v>88</v>
      </c>
      <c r="F40" s="56">
        <v>85</v>
      </c>
      <c r="G40" s="56">
        <v>87</v>
      </c>
      <c r="H40" s="56">
        <v>88</v>
      </c>
      <c r="I40" s="56">
        <v>87</v>
      </c>
      <c r="J40" s="56">
        <v>81</v>
      </c>
      <c r="K40" s="27">
        <f t="shared" si="10"/>
        <v>88</v>
      </c>
      <c r="L40" s="27">
        <f t="shared" si="11"/>
        <v>81</v>
      </c>
      <c r="M40" s="27">
        <f t="shared" si="12"/>
        <v>603</v>
      </c>
      <c r="N40" s="27">
        <f t="shared" si="13"/>
        <v>434</v>
      </c>
      <c r="O40" s="68">
        <f t="shared" si="9"/>
        <v>86.8</v>
      </c>
      <c r="P40" s="69"/>
    </row>
    <row r="41" ht="33.75" customHeight="1" spans="1:16">
      <c r="A41" s="27">
        <v>38</v>
      </c>
      <c r="B41" s="55" t="s">
        <v>82</v>
      </c>
      <c r="C41" s="54" t="s">
        <v>83</v>
      </c>
      <c r="D41" s="56">
        <v>89</v>
      </c>
      <c r="E41" s="56">
        <v>87</v>
      </c>
      <c r="F41" s="56">
        <v>83</v>
      </c>
      <c r="G41" s="56">
        <v>89</v>
      </c>
      <c r="H41" s="56">
        <v>89</v>
      </c>
      <c r="I41" s="56">
        <v>89</v>
      </c>
      <c r="J41" s="56">
        <v>89</v>
      </c>
      <c r="K41" s="27">
        <f t="shared" si="10"/>
        <v>89</v>
      </c>
      <c r="L41" s="27">
        <f t="shared" si="11"/>
        <v>83</v>
      </c>
      <c r="M41" s="27">
        <f t="shared" si="12"/>
        <v>615</v>
      </c>
      <c r="N41" s="27">
        <f t="shared" si="13"/>
        <v>443</v>
      </c>
      <c r="O41" s="68">
        <f t="shared" si="9"/>
        <v>88.6</v>
      </c>
      <c r="P41" s="69"/>
    </row>
    <row r="42" ht="33.75" customHeight="1" spans="1:16">
      <c r="A42" s="27">
        <v>39</v>
      </c>
      <c r="B42" s="64" t="s">
        <v>84</v>
      </c>
      <c r="C42" s="54" t="s">
        <v>85</v>
      </c>
      <c r="D42" s="56">
        <v>95</v>
      </c>
      <c r="E42" s="56">
        <v>97</v>
      </c>
      <c r="F42" s="56">
        <v>92</v>
      </c>
      <c r="G42" s="56">
        <v>92</v>
      </c>
      <c r="H42" s="56">
        <v>93</v>
      </c>
      <c r="I42" s="56">
        <v>92</v>
      </c>
      <c r="J42" s="56">
        <v>97</v>
      </c>
      <c r="K42" s="27">
        <f t="shared" si="10"/>
        <v>97</v>
      </c>
      <c r="L42" s="27">
        <f t="shared" si="11"/>
        <v>92</v>
      </c>
      <c r="M42" s="27">
        <f t="shared" si="12"/>
        <v>658</v>
      </c>
      <c r="N42" s="27">
        <f t="shared" si="13"/>
        <v>469</v>
      </c>
      <c r="O42" s="68">
        <f t="shared" si="9"/>
        <v>93.8</v>
      </c>
      <c r="P42" s="69"/>
    </row>
    <row r="43" customHeight="1" spans="2:17">
      <c r="B43" s="18"/>
      <c r="O43" s="70">
        <f>COUNTIF(O4:O42,"&gt;0")</f>
        <v>39</v>
      </c>
      <c r="Q43" s="17">
        <f>COUNTIF(O4:O42,"&gt;=90")</f>
        <v>10</v>
      </c>
    </row>
  </sheetData>
  <mergeCells count="11">
    <mergeCell ref="A1:P1"/>
    <mergeCell ref="D2:J2"/>
    <mergeCell ref="A2:A3"/>
    <mergeCell ref="B2:B3"/>
    <mergeCell ref="C2:C3"/>
    <mergeCell ref="K2:K3"/>
    <mergeCell ref="L2:L3"/>
    <mergeCell ref="M2:M3"/>
    <mergeCell ref="N2:N3"/>
    <mergeCell ref="O2:O3"/>
    <mergeCell ref="P2:P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9"/>
  <sheetViews>
    <sheetView tabSelected="1" zoomScale="110" zoomScaleNormal="110" topLeftCell="A34" workbookViewId="0">
      <selection activeCell="E39" sqref="E39"/>
    </sheetView>
  </sheetViews>
  <sheetFormatPr defaultColWidth="9" defaultRowHeight="28.5" customHeight="1" outlineLevelCol="4"/>
  <cols>
    <col min="1" max="1" width="5.35" style="17" customWidth="1"/>
    <col min="2" max="2" width="9" style="18"/>
    <col min="3" max="3" width="20.8166666666667" style="19" customWidth="1"/>
    <col min="4" max="4" width="37.8833333333333" style="20" customWidth="1"/>
    <col min="5" max="5" width="50.5" style="21" customWidth="1"/>
    <col min="6" max="16384" width="9" style="18"/>
  </cols>
  <sheetData>
    <row r="1" customHeight="1" spans="1:5">
      <c r="A1" s="22" t="s">
        <v>86</v>
      </c>
      <c r="B1" s="22"/>
      <c r="C1" s="22"/>
      <c r="D1" s="22"/>
      <c r="E1" s="22"/>
    </row>
    <row r="2" ht="16.5" customHeight="1" spans="1:5">
      <c r="A2" s="23" t="s">
        <v>87</v>
      </c>
      <c r="B2" s="23" t="s">
        <v>88</v>
      </c>
      <c r="C2" s="24" t="s">
        <v>2</v>
      </c>
      <c r="D2" s="25" t="s">
        <v>89</v>
      </c>
      <c r="E2" s="26" t="s">
        <v>90</v>
      </c>
    </row>
    <row r="3" ht="13" customHeight="1" spans="1:5">
      <c r="A3" s="27"/>
      <c r="B3" s="27"/>
      <c r="C3" s="24"/>
      <c r="D3" s="25"/>
      <c r="E3" s="28"/>
    </row>
    <row r="4" ht="67" customHeight="1" spans="1:5">
      <c r="A4" s="29">
        <v>1</v>
      </c>
      <c r="B4" s="29" t="s">
        <v>91</v>
      </c>
      <c r="C4" s="30" t="s">
        <v>92</v>
      </c>
      <c r="D4" s="31" t="s">
        <v>93</v>
      </c>
      <c r="E4" s="32" t="s">
        <v>94</v>
      </c>
    </row>
    <row r="5" ht="67" customHeight="1" spans="1:5">
      <c r="A5" s="29">
        <v>2</v>
      </c>
      <c r="B5" s="29" t="s">
        <v>91</v>
      </c>
      <c r="C5" s="30" t="s">
        <v>95</v>
      </c>
      <c r="D5" s="31" t="s">
        <v>96</v>
      </c>
      <c r="E5" s="33" t="s">
        <v>97</v>
      </c>
    </row>
    <row r="6" ht="67" customHeight="1" spans="1:5">
      <c r="A6" s="29">
        <v>3</v>
      </c>
      <c r="B6" s="29" t="s">
        <v>91</v>
      </c>
      <c r="C6" s="30" t="s">
        <v>98</v>
      </c>
      <c r="D6" s="31" t="s">
        <v>99</v>
      </c>
      <c r="E6" s="33" t="s">
        <v>100</v>
      </c>
    </row>
    <row r="7" ht="67" customHeight="1" spans="1:5">
      <c r="A7" s="29">
        <v>4</v>
      </c>
      <c r="B7" s="29" t="s">
        <v>91</v>
      </c>
      <c r="C7" s="30" t="s">
        <v>101</v>
      </c>
      <c r="D7" s="31" t="s">
        <v>102</v>
      </c>
      <c r="E7" s="34" t="s">
        <v>103</v>
      </c>
    </row>
    <row r="8" ht="67" customHeight="1" spans="1:5">
      <c r="A8" s="29">
        <v>5</v>
      </c>
      <c r="B8" s="29" t="s">
        <v>91</v>
      </c>
      <c r="C8" s="30" t="s">
        <v>104</v>
      </c>
      <c r="D8" s="31" t="s">
        <v>53</v>
      </c>
      <c r="E8" s="35" t="s">
        <v>105</v>
      </c>
    </row>
    <row r="9" ht="67" customHeight="1" spans="1:5">
      <c r="A9" s="29">
        <v>6</v>
      </c>
      <c r="B9" s="29" t="s">
        <v>91</v>
      </c>
      <c r="C9" s="30" t="s">
        <v>106</v>
      </c>
      <c r="D9" s="31" t="s">
        <v>107</v>
      </c>
      <c r="E9" s="35" t="s">
        <v>108</v>
      </c>
    </row>
    <row r="10" ht="67" customHeight="1" spans="1:5">
      <c r="A10" s="29">
        <v>7</v>
      </c>
      <c r="B10" s="29" t="s">
        <v>91</v>
      </c>
      <c r="C10" s="30" t="s">
        <v>109</v>
      </c>
      <c r="D10" s="31" t="s">
        <v>110</v>
      </c>
      <c r="E10" s="33" t="s">
        <v>111</v>
      </c>
    </row>
    <row r="11" ht="67" customHeight="1" spans="1:5">
      <c r="A11" s="29">
        <v>8</v>
      </c>
      <c r="B11" s="29" t="s">
        <v>91</v>
      </c>
      <c r="C11" s="30" t="s">
        <v>112</v>
      </c>
      <c r="D11" s="31" t="s">
        <v>113</v>
      </c>
      <c r="E11" s="32" t="s">
        <v>114</v>
      </c>
    </row>
    <row r="12" ht="67" customHeight="1" spans="1:5">
      <c r="A12" s="29">
        <v>9</v>
      </c>
      <c r="B12" s="29" t="s">
        <v>115</v>
      </c>
      <c r="C12" s="30" t="s">
        <v>116</v>
      </c>
      <c r="D12" s="31" t="s">
        <v>99</v>
      </c>
      <c r="E12" s="32" t="s">
        <v>117</v>
      </c>
    </row>
    <row r="13" ht="67" customHeight="1" spans="1:5">
      <c r="A13" s="29">
        <v>10</v>
      </c>
      <c r="B13" s="29" t="s">
        <v>115</v>
      </c>
      <c r="C13" s="30" t="s">
        <v>118</v>
      </c>
      <c r="D13" s="31" t="s">
        <v>107</v>
      </c>
      <c r="E13" s="35" t="s">
        <v>119</v>
      </c>
    </row>
    <row r="14" ht="67" customHeight="1" spans="1:5">
      <c r="A14" s="29">
        <v>11</v>
      </c>
      <c r="B14" s="29" t="s">
        <v>115</v>
      </c>
      <c r="C14" s="30" t="s">
        <v>120</v>
      </c>
      <c r="D14" s="31" t="s">
        <v>121</v>
      </c>
      <c r="E14" s="36" t="s">
        <v>122</v>
      </c>
    </row>
    <row r="15" ht="67" customHeight="1" spans="1:5">
      <c r="A15" s="29">
        <v>12</v>
      </c>
      <c r="B15" s="29" t="s">
        <v>115</v>
      </c>
      <c r="C15" s="30" t="s">
        <v>123</v>
      </c>
      <c r="D15" s="31" t="s">
        <v>124</v>
      </c>
      <c r="E15" s="35" t="s">
        <v>125</v>
      </c>
    </row>
    <row r="16" ht="67" customHeight="1" spans="1:5">
      <c r="A16" s="29">
        <v>13</v>
      </c>
      <c r="B16" s="29" t="s">
        <v>115</v>
      </c>
      <c r="C16" s="30" t="s">
        <v>126</v>
      </c>
      <c r="D16" s="31" t="s">
        <v>127</v>
      </c>
      <c r="E16" s="35" t="s">
        <v>128</v>
      </c>
    </row>
    <row r="17" ht="67" customHeight="1" spans="1:5">
      <c r="A17" s="29">
        <v>14</v>
      </c>
      <c r="B17" s="29" t="s">
        <v>115</v>
      </c>
      <c r="C17" s="30" t="s">
        <v>129</v>
      </c>
      <c r="D17" s="31" t="s">
        <v>130</v>
      </c>
      <c r="E17" s="32" t="s">
        <v>131</v>
      </c>
    </row>
    <row r="18" ht="67" customHeight="1" spans="1:5">
      <c r="A18" s="29">
        <v>15</v>
      </c>
      <c r="B18" s="29" t="s">
        <v>115</v>
      </c>
      <c r="C18" s="30" t="s">
        <v>132</v>
      </c>
      <c r="D18" s="31" t="s">
        <v>133</v>
      </c>
      <c r="E18" s="35" t="s">
        <v>134</v>
      </c>
    </row>
    <row r="19" ht="67" customHeight="1" spans="1:5">
      <c r="A19" s="29">
        <v>16</v>
      </c>
      <c r="B19" s="29" t="s">
        <v>115</v>
      </c>
      <c r="C19" s="30" t="s">
        <v>135</v>
      </c>
      <c r="D19" s="31" t="s">
        <v>136</v>
      </c>
      <c r="E19" s="35" t="s">
        <v>137</v>
      </c>
    </row>
    <row r="20" ht="67" customHeight="1" spans="1:5">
      <c r="A20" s="29">
        <v>17</v>
      </c>
      <c r="B20" s="29" t="s">
        <v>115</v>
      </c>
      <c r="C20" s="37" t="s">
        <v>138</v>
      </c>
      <c r="D20" s="38" t="s">
        <v>139</v>
      </c>
      <c r="E20" s="39" t="s">
        <v>140</v>
      </c>
    </row>
    <row r="21" ht="67" customHeight="1" spans="1:5">
      <c r="A21" s="29">
        <v>18</v>
      </c>
      <c r="B21" s="29" t="s">
        <v>115</v>
      </c>
      <c r="C21" s="30" t="s">
        <v>141</v>
      </c>
      <c r="D21" s="31" t="s">
        <v>142</v>
      </c>
      <c r="E21" s="32" t="s">
        <v>143</v>
      </c>
    </row>
    <row r="22" ht="67" customHeight="1" spans="1:5">
      <c r="A22" s="29">
        <v>19</v>
      </c>
      <c r="B22" s="29" t="s">
        <v>115</v>
      </c>
      <c r="C22" s="30" t="s">
        <v>144</v>
      </c>
      <c r="D22" s="40" t="s">
        <v>139</v>
      </c>
      <c r="E22" s="35" t="s">
        <v>145</v>
      </c>
    </row>
    <row r="23" ht="67" customHeight="1" spans="1:5">
      <c r="A23" s="29">
        <v>20</v>
      </c>
      <c r="B23" s="29" t="s">
        <v>115</v>
      </c>
      <c r="C23" s="30" t="s">
        <v>146</v>
      </c>
      <c r="D23" s="31" t="s">
        <v>147</v>
      </c>
      <c r="E23" s="32" t="s">
        <v>148</v>
      </c>
    </row>
    <row r="24" ht="67" customHeight="1" spans="1:5">
      <c r="A24" s="29">
        <v>21</v>
      </c>
      <c r="B24" s="29" t="s">
        <v>115</v>
      </c>
      <c r="C24" s="30" t="s">
        <v>149</v>
      </c>
      <c r="D24" s="31" t="s">
        <v>150</v>
      </c>
      <c r="E24" s="33" t="s">
        <v>151</v>
      </c>
    </row>
    <row r="25" ht="67" customHeight="1" spans="1:5">
      <c r="A25" s="29">
        <v>22</v>
      </c>
      <c r="B25" s="29" t="s">
        <v>152</v>
      </c>
      <c r="C25" s="30" t="s">
        <v>153</v>
      </c>
      <c r="D25" s="31" t="s">
        <v>154</v>
      </c>
      <c r="E25" s="33" t="s">
        <v>155</v>
      </c>
    </row>
    <row r="26" ht="67" customHeight="1" spans="1:5">
      <c r="A26" s="29">
        <v>23</v>
      </c>
      <c r="B26" s="29" t="s">
        <v>152</v>
      </c>
      <c r="C26" s="30" t="s">
        <v>156</v>
      </c>
      <c r="D26" s="31" t="s">
        <v>139</v>
      </c>
      <c r="E26" s="32" t="s">
        <v>157</v>
      </c>
    </row>
    <row r="27" ht="67" customHeight="1" spans="1:5">
      <c r="A27" s="29">
        <v>24</v>
      </c>
      <c r="B27" s="29" t="s">
        <v>152</v>
      </c>
      <c r="C27" s="30" t="s">
        <v>158</v>
      </c>
      <c r="D27" s="31" t="s">
        <v>159</v>
      </c>
      <c r="E27" s="32" t="s">
        <v>160</v>
      </c>
    </row>
    <row r="28" ht="67" customHeight="1" spans="1:5">
      <c r="A28" s="29">
        <v>25</v>
      </c>
      <c r="B28" s="29" t="s">
        <v>152</v>
      </c>
      <c r="C28" s="30" t="s">
        <v>161</v>
      </c>
      <c r="D28" s="31" t="s">
        <v>142</v>
      </c>
      <c r="E28" s="41" t="s">
        <v>162</v>
      </c>
    </row>
    <row r="29" ht="67" customHeight="1" spans="1:5">
      <c r="A29" s="29">
        <v>26</v>
      </c>
      <c r="B29" s="29" t="s">
        <v>152</v>
      </c>
      <c r="C29" s="37" t="s">
        <v>163</v>
      </c>
      <c r="D29" s="38" t="s">
        <v>164</v>
      </c>
      <c r="E29" s="42" t="s">
        <v>165</v>
      </c>
    </row>
    <row r="30" ht="67" customHeight="1" spans="1:5">
      <c r="A30" s="29">
        <v>27</v>
      </c>
      <c r="B30" s="29" t="s">
        <v>152</v>
      </c>
      <c r="C30" s="30" t="s">
        <v>166</v>
      </c>
      <c r="D30" s="31" t="s">
        <v>142</v>
      </c>
      <c r="E30" s="31" t="s">
        <v>167</v>
      </c>
    </row>
    <row r="31" ht="67" customHeight="1" spans="1:5">
      <c r="A31" s="29">
        <v>28</v>
      </c>
      <c r="B31" s="29" t="s">
        <v>152</v>
      </c>
      <c r="C31" s="30" t="s">
        <v>168</v>
      </c>
      <c r="D31" s="31" t="s">
        <v>169</v>
      </c>
      <c r="E31" s="35" t="s">
        <v>170</v>
      </c>
    </row>
    <row r="32" ht="67" customHeight="1" spans="1:5">
      <c r="A32" s="29">
        <v>29</v>
      </c>
      <c r="B32" s="29" t="s">
        <v>152</v>
      </c>
      <c r="C32" s="30" t="s">
        <v>171</v>
      </c>
      <c r="D32" s="31" t="s">
        <v>169</v>
      </c>
      <c r="E32" s="35" t="s">
        <v>172</v>
      </c>
    </row>
    <row r="33" ht="67" customHeight="1" spans="1:5">
      <c r="A33" s="29">
        <v>30</v>
      </c>
      <c r="B33" s="29" t="s">
        <v>152</v>
      </c>
      <c r="C33" s="30" t="s">
        <v>173</v>
      </c>
      <c r="D33" s="31" t="s">
        <v>174</v>
      </c>
      <c r="E33" s="35" t="s">
        <v>175</v>
      </c>
    </row>
    <row r="34" ht="67" customHeight="1" spans="1:5">
      <c r="A34" s="29">
        <v>31</v>
      </c>
      <c r="B34" s="29" t="s">
        <v>152</v>
      </c>
      <c r="C34" s="30" t="s">
        <v>176</v>
      </c>
      <c r="D34" s="31" t="s">
        <v>164</v>
      </c>
      <c r="E34" s="32" t="s">
        <v>177</v>
      </c>
    </row>
    <row r="35" ht="67" customHeight="1" spans="1:5">
      <c r="A35" s="29">
        <v>32</v>
      </c>
      <c r="B35" s="29" t="s">
        <v>152</v>
      </c>
      <c r="C35" s="30" t="s">
        <v>178</v>
      </c>
      <c r="D35" s="31" t="s">
        <v>107</v>
      </c>
      <c r="E35" s="32" t="s">
        <v>179</v>
      </c>
    </row>
    <row r="36" ht="67" customHeight="1" spans="1:5">
      <c r="A36" s="29">
        <v>33</v>
      </c>
      <c r="B36" s="29" t="s">
        <v>152</v>
      </c>
      <c r="C36" s="30" t="s">
        <v>180</v>
      </c>
      <c r="D36" s="31" t="s">
        <v>142</v>
      </c>
      <c r="E36" s="32" t="s">
        <v>181</v>
      </c>
    </row>
    <row r="37" ht="67" customHeight="1" spans="1:5">
      <c r="A37" s="29">
        <v>34</v>
      </c>
      <c r="B37" s="29" t="s">
        <v>152</v>
      </c>
      <c r="C37" s="30" t="s">
        <v>182</v>
      </c>
      <c r="D37" s="31" t="s">
        <v>183</v>
      </c>
      <c r="E37" s="35" t="s">
        <v>184</v>
      </c>
    </row>
    <row r="38" ht="67" customHeight="1" spans="1:5">
      <c r="A38" s="29">
        <v>35</v>
      </c>
      <c r="B38" s="29" t="s">
        <v>152</v>
      </c>
      <c r="C38" s="30" t="s">
        <v>185</v>
      </c>
      <c r="D38" s="31" t="s">
        <v>142</v>
      </c>
      <c r="E38" s="35" t="s">
        <v>186</v>
      </c>
    </row>
    <row r="39" ht="67" customHeight="1" spans="1:5">
      <c r="A39" s="29">
        <v>36</v>
      </c>
      <c r="B39" s="29" t="s">
        <v>152</v>
      </c>
      <c r="C39" s="30" t="s">
        <v>187</v>
      </c>
      <c r="D39" s="31" t="s">
        <v>130</v>
      </c>
      <c r="E39" s="32" t="s">
        <v>188</v>
      </c>
    </row>
    <row r="40" ht="67" customHeight="1" spans="1:5">
      <c r="A40" s="29">
        <v>37</v>
      </c>
      <c r="B40" s="29" t="s">
        <v>152</v>
      </c>
      <c r="C40" s="30" t="s">
        <v>189</v>
      </c>
      <c r="D40" s="31" t="s">
        <v>121</v>
      </c>
      <c r="E40" s="35" t="s">
        <v>190</v>
      </c>
    </row>
    <row r="41" ht="67" customHeight="1" spans="1:5">
      <c r="A41" s="29">
        <v>38</v>
      </c>
      <c r="B41" s="29" t="s">
        <v>152</v>
      </c>
      <c r="C41" s="30" t="s">
        <v>191</v>
      </c>
      <c r="D41" s="31" t="s">
        <v>107</v>
      </c>
      <c r="E41" s="32" t="s">
        <v>192</v>
      </c>
    </row>
    <row r="42" ht="67" customHeight="1" spans="3:5">
      <c r="C42" s="43"/>
      <c r="D42" s="44"/>
      <c r="E42" s="45"/>
    </row>
    <row r="43" ht="67" customHeight="1" spans="3:5">
      <c r="C43" s="43"/>
      <c r="D43" s="46"/>
      <c r="E43" s="47"/>
    </row>
    <row r="44" ht="55" customHeight="1" spans="3:5">
      <c r="C44" s="43"/>
      <c r="D44" s="46"/>
      <c r="E44" s="47"/>
    </row>
    <row r="45" ht="55" customHeight="1" spans="3:5">
      <c r="C45" s="43"/>
      <c r="D45" s="46"/>
      <c r="E45" s="47"/>
    </row>
    <row r="46" ht="55" customHeight="1" spans="3:5">
      <c r="C46" s="43"/>
      <c r="D46" s="46"/>
      <c r="E46" s="47"/>
    </row>
    <row r="47" ht="22.5" customHeight="1" spans="3:5">
      <c r="C47" s="48"/>
      <c r="D47" s="46"/>
      <c r="E47" s="47"/>
    </row>
    <row r="48" ht="22.5" customHeight="1" spans="3:5">
      <c r="C48" s="48"/>
      <c r="D48" s="49"/>
      <c r="E48" s="47"/>
    </row>
    <row r="49" ht="22.5" customHeight="1" spans="3:5">
      <c r="C49" s="48"/>
      <c r="D49" s="50"/>
      <c r="E49" s="47"/>
    </row>
  </sheetData>
  <mergeCells count="6">
    <mergeCell ref="A1:E1"/>
    <mergeCell ref="A2:A3"/>
    <mergeCell ref="B2:B3"/>
    <mergeCell ref="C2:C3"/>
    <mergeCell ref="D2:D3"/>
    <mergeCell ref="E2:E3"/>
  </mergeCells>
  <pageMargins left="1.02291666666667" right="0.707638888888889" top="0.629166666666667" bottom="0.511805555555556" header="0.313888888888889" footer="0.235416666666667"/>
  <pageSetup paperSize="9" orientation="landscape" useFirstPageNumber="1" horizontalDpi="600"/>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3"/>
  <sheetViews>
    <sheetView zoomScale="70" zoomScaleNormal="70" topLeftCell="A38" workbookViewId="0">
      <selection activeCell="C56" sqref="C56"/>
    </sheetView>
  </sheetViews>
  <sheetFormatPr defaultColWidth="9" defaultRowHeight="13.5"/>
  <cols>
    <col min="1" max="1" width="9" style="1"/>
    <col min="2" max="2" width="21.5" style="1" customWidth="1"/>
    <col min="3" max="3" width="20.75" style="1" customWidth="1"/>
    <col min="4" max="10" width="5.88333333333333" style="1" customWidth="1"/>
    <col min="11" max="12" width="5.13333333333333" style="1" customWidth="1"/>
    <col min="13" max="15" width="4.88333333333333" style="1" customWidth="1"/>
    <col min="16" max="16" width="5.75" style="1" customWidth="1"/>
    <col min="17" max="16384" width="9" style="1"/>
  </cols>
  <sheetData>
    <row r="1" ht="26.25" spans="1:17">
      <c r="A1" s="2"/>
      <c r="B1" s="2"/>
      <c r="C1" s="2"/>
      <c r="D1" s="2"/>
      <c r="E1" s="2"/>
      <c r="F1" s="2"/>
      <c r="G1" s="2"/>
      <c r="H1" s="2"/>
      <c r="I1" s="2"/>
      <c r="J1" s="2"/>
      <c r="K1" s="2"/>
      <c r="L1" s="2"/>
      <c r="M1" s="2"/>
      <c r="N1" s="2"/>
      <c r="O1" s="2"/>
      <c r="P1" s="2"/>
      <c r="Q1" s="2"/>
    </row>
    <row r="2" ht="15" spans="1:17">
      <c r="A2" s="3"/>
      <c r="B2" s="4"/>
      <c r="C2" s="3"/>
      <c r="D2" s="3"/>
      <c r="E2" s="3"/>
      <c r="F2" s="3"/>
      <c r="G2" s="3"/>
      <c r="H2" s="3"/>
      <c r="I2" s="3"/>
      <c r="J2" s="3"/>
      <c r="K2" s="3"/>
      <c r="L2" s="3"/>
      <c r="M2" s="3"/>
      <c r="N2" s="3"/>
      <c r="O2" s="3"/>
      <c r="P2" s="4"/>
      <c r="Q2" s="15"/>
    </row>
    <row r="3" ht="15" spans="1:17">
      <c r="A3" s="3"/>
      <c r="B3" s="4"/>
      <c r="C3" s="3"/>
      <c r="D3" s="3"/>
      <c r="E3" s="3"/>
      <c r="F3" s="3"/>
      <c r="G3" s="3"/>
      <c r="H3" s="3"/>
      <c r="I3" s="3"/>
      <c r="J3" s="3"/>
      <c r="K3" s="3"/>
      <c r="L3" s="3"/>
      <c r="M3" s="3"/>
      <c r="N3" s="3"/>
      <c r="O3" s="3"/>
      <c r="P3" s="4"/>
      <c r="Q3" s="15"/>
    </row>
    <row r="4" ht="53.25" customHeight="1" spans="1:17">
      <c r="A4" s="4"/>
      <c r="B4" s="3"/>
      <c r="C4" s="3"/>
      <c r="D4" s="4"/>
      <c r="E4" s="4"/>
      <c r="F4" s="4"/>
      <c r="G4" s="4"/>
      <c r="H4" s="4"/>
      <c r="I4" s="4"/>
      <c r="J4" s="4"/>
      <c r="K4" s="4"/>
      <c r="L4" s="4"/>
      <c r="M4" s="4"/>
      <c r="N4" s="4"/>
      <c r="O4" s="12"/>
      <c r="P4" s="4"/>
      <c r="Q4" s="16"/>
    </row>
    <row r="5" ht="54" customHeight="1" spans="1:17">
      <c r="A5" s="4"/>
      <c r="B5" s="3"/>
      <c r="C5" s="3"/>
      <c r="D5" s="4"/>
      <c r="E5" s="4"/>
      <c r="F5" s="4"/>
      <c r="G5" s="4"/>
      <c r="H5" s="4"/>
      <c r="I5" s="4"/>
      <c r="J5" s="4"/>
      <c r="K5" s="4"/>
      <c r="L5" s="4"/>
      <c r="M5" s="4"/>
      <c r="N5" s="4"/>
      <c r="O5" s="12"/>
      <c r="P5" s="4"/>
      <c r="Q5" s="16"/>
    </row>
    <row r="6" ht="50.25" customHeight="1" spans="1:17">
      <c r="A6" s="4"/>
      <c r="B6" s="3"/>
      <c r="C6" s="3"/>
      <c r="D6" s="4"/>
      <c r="E6" s="4"/>
      <c r="F6" s="4"/>
      <c r="G6" s="4"/>
      <c r="H6" s="4"/>
      <c r="I6" s="4"/>
      <c r="J6" s="4"/>
      <c r="K6" s="4"/>
      <c r="L6" s="4"/>
      <c r="M6" s="4"/>
      <c r="N6" s="4"/>
      <c r="O6" s="12"/>
      <c r="P6" s="4"/>
      <c r="Q6" s="16"/>
    </row>
    <row r="7" ht="51" customHeight="1" spans="1:17">
      <c r="A7" s="4"/>
      <c r="B7" s="3"/>
      <c r="C7" s="4"/>
      <c r="D7" s="4"/>
      <c r="E7" s="4"/>
      <c r="F7" s="4"/>
      <c r="G7" s="4"/>
      <c r="H7" s="4"/>
      <c r="I7" s="4"/>
      <c r="J7" s="4"/>
      <c r="K7" s="4"/>
      <c r="L7" s="4"/>
      <c r="M7" s="4"/>
      <c r="N7" s="4"/>
      <c r="O7" s="12"/>
      <c r="P7" s="4"/>
      <c r="Q7" s="16"/>
    </row>
    <row r="8" ht="48.75" customHeight="1" spans="1:17">
      <c r="A8" s="4"/>
      <c r="B8" s="3"/>
      <c r="C8" s="3"/>
      <c r="D8" s="4"/>
      <c r="E8" s="4"/>
      <c r="F8" s="4"/>
      <c r="G8" s="4"/>
      <c r="H8" s="4"/>
      <c r="I8" s="4"/>
      <c r="J8" s="4"/>
      <c r="K8" s="4"/>
      <c r="L8" s="4"/>
      <c r="M8" s="4"/>
      <c r="N8" s="4"/>
      <c r="O8" s="12"/>
      <c r="P8" s="4"/>
      <c r="Q8" s="16"/>
    </row>
    <row r="9" ht="60.75" customHeight="1" spans="1:17">
      <c r="A9" s="4"/>
      <c r="B9" s="3"/>
      <c r="C9" s="3"/>
      <c r="D9" s="4"/>
      <c r="E9" s="4"/>
      <c r="F9" s="4"/>
      <c r="G9" s="4"/>
      <c r="H9" s="4"/>
      <c r="I9" s="4"/>
      <c r="J9" s="4"/>
      <c r="K9" s="4"/>
      <c r="L9" s="4"/>
      <c r="M9" s="4"/>
      <c r="N9" s="4"/>
      <c r="O9" s="12"/>
      <c r="P9" s="4"/>
      <c r="Q9" s="16"/>
    </row>
    <row r="10" ht="60.75" customHeight="1" spans="1:17">
      <c r="A10" s="4"/>
      <c r="B10" s="3"/>
      <c r="C10" s="3"/>
      <c r="D10" s="4"/>
      <c r="E10" s="4"/>
      <c r="F10" s="4"/>
      <c r="G10" s="4"/>
      <c r="H10" s="4"/>
      <c r="I10" s="4"/>
      <c r="J10" s="4"/>
      <c r="K10" s="4"/>
      <c r="L10" s="4"/>
      <c r="M10" s="4"/>
      <c r="N10" s="4"/>
      <c r="O10" s="12"/>
      <c r="P10" s="4"/>
      <c r="Q10" s="16"/>
    </row>
    <row r="11" ht="60.75" customHeight="1" spans="1:17">
      <c r="A11" s="4"/>
      <c r="B11" s="5"/>
      <c r="C11" s="5"/>
      <c r="D11" s="4"/>
      <c r="E11" s="4"/>
      <c r="F11" s="4"/>
      <c r="G11" s="4"/>
      <c r="H11" s="4"/>
      <c r="I11" s="4"/>
      <c r="J11" s="4"/>
      <c r="K11" s="4"/>
      <c r="L11" s="4"/>
      <c r="M11" s="4"/>
      <c r="N11" s="4"/>
      <c r="O11" s="12"/>
      <c r="P11" s="4"/>
      <c r="Q11" s="16"/>
    </row>
    <row r="12" ht="60.75" customHeight="1" spans="1:17">
      <c r="A12" s="4"/>
      <c r="B12" s="3"/>
      <c r="C12" s="3"/>
      <c r="D12" s="4"/>
      <c r="E12" s="4"/>
      <c r="F12" s="4"/>
      <c r="G12" s="4"/>
      <c r="H12" s="4"/>
      <c r="I12" s="4"/>
      <c r="J12" s="4"/>
      <c r="K12" s="4"/>
      <c r="L12" s="4"/>
      <c r="M12" s="4"/>
      <c r="N12" s="4"/>
      <c r="O12" s="12"/>
      <c r="P12" s="4"/>
      <c r="Q12" s="16"/>
    </row>
    <row r="13" ht="60.75" customHeight="1" spans="1:17">
      <c r="A13" s="4"/>
      <c r="B13" s="3"/>
      <c r="C13" s="3"/>
      <c r="D13" s="4"/>
      <c r="E13" s="4"/>
      <c r="F13" s="4"/>
      <c r="G13" s="4"/>
      <c r="H13" s="4"/>
      <c r="I13" s="4"/>
      <c r="J13" s="4"/>
      <c r="K13" s="4"/>
      <c r="L13" s="4"/>
      <c r="M13" s="4"/>
      <c r="N13" s="4"/>
      <c r="O13" s="12"/>
      <c r="P13" s="4"/>
      <c r="Q13" s="16"/>
    </row>
    <row r="14" ht="45" customHeight="1" spans="1:17">
      <c r="A14" s="4"/>
      <c r="B14" s="3"/>
      <c r="C14" s="6"/>
      <c r="D14" s="4"/>
      <c r="E14" s="4"/>
      <c r="F14" s="4"/>
      <c r="G14" s="4"/>
      <c r="H14" s="4"/>
      <c r="I14" s="4"/>
      <c r="J14" s="4"/>
      <c r="K14" s="4"/>
      <c r="L14" s="4"/>
      <c r="M14" s="4"/>
      <c r="N14" s="4"/>
      <c r="O14" s="12"/>
      <c r="P14" s="4"/>
      <c r="Q14" s="16"/>
    </row>
    <row r="15" ht="45" customHeight="1" spans="1:17">
      <c r="A15" s="4"/>
      <c r="B15" s="3"/>
      <c r="C15" s="3"/>
      <c r="D15" s="4"/>
      <c r="E15" s="4"/>
      <c r="F15" s="4"/>
      <c r="G15" s="4"/>
      <c r="H15" s="4"/>
      <c r="I15" s="4"/>
      <c r="J15" s="4"/>
      <c r="K15" s="4"/>
      <c r="L15" s="4"/>
      <c r="M15" s="4"/>
      <c r="N15" s="4"/>
      <c r="O15" s="12"/>
      <c r="P15" s="4"/>
      <c r="Q15" s="16"/>
    </row>
    <row r="16" ht="45" customHeight="1" spans="1:17">
      <c r="A16" s="4"/>
      <c r="B16" s="3"/>
      <c r="C16" s="4"/>
      <c r="D16" s="4"/>
      <c r="E16" s="4"/>
      <c r="F16" s="4"/>
      <c r="G16" s="4"/>
      <c r="H16" s="4"/>
      <c r="I16" s="4"/>
      <c r="J16" s="4"/>
      <c r="K16" s="4"/>
      <c r="L16" s="4"/>
      <c r="M16" s="4"/>
      <c r="N16" s="4"/>
      <c r="O16" s="12"/>
      <c r="P16" s="4"/>
      <c r="Q16" s="16"/>
    </row>
    <row r="17" ht="45" customHeight="1" spans="1:17">
      <c r="A17" s="4"/>
      <c r="B17" s="3"/>
      <c r="C17" s="3"/>
      <c r="D17" s="4"/>
      <c r="E17" s="4"/>
      <c r="F17" s="4"/>
      <c r="G17" s="4"/>
      <c r="H17" s="4"/>
      <c r="I17" s="4"/>
      <c r="J17" s="4"/>
      <c r="K17" s="4"/>
      <c r="L17" s="4"/>
      <c r="M17" s="4"/>
      <c r="N17" s="4"/>
      <c r="O17" s="12"/>
      <c r="P17" s="4"/>
      <c r="Q17" s="16"/>
    </row>
    <row r="18" ht="60.75" customHeight="1" spans="1:17">
      <c r="A18" s="4"/>
      <c r="B18" s="3"/>
      <c r="C18" s="3"/>
      <c r="D18" s="4"/>
      <c r="E18" s="4"/>
      <c r="F18" s="4"/>
      <c r="G18" s="4"/>
      <c r="H18" s="4"/>
      <c r="I18" s="4"/>
      <c r="J18" s="4"/>
      <c r="K18" s="4"/>
      <c r="L18" s="4"/>
      <c r="M18" s="4"/>
      <c r="N18" s="4"/>
      <c r="O18" s="12"/>
      <c r="P18" s="4"/>
      <c r="Q18" s="16"/>
    </row>
    <row r="19" ht="48" customHeight="1" spans="1:17">
      <c r="A19" s="4"/>
      <c r="B19" s="3"/>
      <c r="C19" s="3"/>
      <c r="D19" s="4"/>
      <c r="E19" s="4"/>
      <c r="F19" s="4"/>
      <c r="G19" s="4"/>
      <c r="H19" s="4"/>
      <c r="I19" s="4"/>
      <c r="J19" s="4"/>
      <c r="K19" s="4"/>
      <c r="L19" s="4"/>
      <c r="M19" s="4"/>
      <c r="N19" s="4"/>
      <c r="O19" s="12"/>
      <c r="P19" s="4"/>
      <c r="Q19" s="16"/>
    </row>
    <row r="20" ht="51" customHeight="1" spans="1:17">
      <c r="A20" s="4"/>
      <c r="B20" s="5"/>
      <c r="C20" s="5"/>
      <c r="D20" s="4"/>
      <c r="E20" s="4"/>
      <c r="F20" s="4"/>
      <c r="G20" s="4"/>
      <c r="H20" s="4"/>
      <c r="I20" s="4"/>
      <c r="J20" s="4"/>
      <c r="K20" s="4"/>
      <c r="L20" s="4"/>
      <c r="M20" s="4"/>
      <c r="N20" s="4"/>
      <c r="O20" s="12"/>
      <c r="P20" s="4"/>
      <c r="Q20" s="16"/>
    </row>
    <row r="21" ht="45" customHeight="1" spans="1:17">
      <c r="A21" s="4"/>
      <c r="B21" s="3"/>
      <c r="C21" s="3"/>
      <c r="D21" s="4"/>
      <c r="E21" s="4"/>
      <c r="F21" s="4"/>
      <c r="G21" s="4"/>
      <c r="H21" s="4"/>
      <c r="I21" s="4"/>
      <c r="J21" s="4"/>
      <c r="K21" s="4"/>
      <c r="L21" s="4"/>
      <c r="M21" s="4"/>
      <c r="N21" s="4"/>
      <c r="O21" s="12"/>
      <c r="P21" s="13"/>
      <c r="Q21" s="16"/>
    </row>
    <row r="22" ht="46.5" customHeight="1" spans="1:17">
      <c r="A22" s="4"/>
      <c r="B22" s="3"/>
      <c r="C22" s="3"/>
      <c r="D22" s="4"/>
      <c r="E22" s="4"/>
      <c r="F22" s="4"/>
      <c r="G22" s="4"/>
      <c r="H22" s="4"/>
      <c r="I22" s="4"/>
      <c r="J22" s="4"/>
      <c r="K22" s="4"/>
      <c r="L22" s="4"/>
      <c r="M22" s="4"/>
      <c r="N22" s="4"/>
      <c r="O22" s="12"/>
      <c r="P22" s="13"/>
      <c r="Q22" s="16"/>
    </row>
    <row r="23" ht="75" customHeight="1" spans="1:17">
      <c r="A23" s="4"/>
      <c r="B23" s="3"/>
      <c r="C23" s="7"/>
      <c r="D23" s="4"/>
      <c r="E23" s="4"/>
      <c r="F23" s="4"/>
      <c r="G23" s="4"/>
      <c r="H23" s="4"/>
      <c r="I23" s="4"/>
      <c r="J23" s="4"/>
      <c r="K23" s="4"/>
      <c r="L23" s="4"/>
      <c r="M23" s="4"/>
      <c r="N23" s="4"/>
      <c r="O23" s="12"/>
      <c r="P23" s="13"/>
      <c r="Q23" s="16"/>
    </row>
    <row r="24" ht="60.75" customHeight="1" spans="1:17">
      <c r="A24" s="4"/>
      <c r="B24" s="3"/>
      <c r="C24" s="3"/>
      <c r="D24" s="4"/>
      <c r="E24" s="4"/>
      <c r="F24" s="4"/>
      <c r="G24" s="4"/>
      <c r="H24" s="4"/>
      <c r="I24" s="4"/>
      <c r="J24" s="4"/>
      <c r="K24" s="4"/>
      <c r="L24" s="4"/>
      <c r="M24" s="4"/>
      <c r="N24" s="4"/>
      <c r="O24" s="12"/>
      <c r="P24" s="13"/>
      <c r="Q24" s="16"/>
    </row>
    <row r="25" ht="60.75" customHeight="1" spans="1:17">
      <c r="A25" s="4"/>
      <c r="B25" s="3"/>
      <c r="C25" s="3"/>
      <c r="D25" s="4"/>
      <c r="E25" s="4"/>
      <c r="F25" s="4"/>
      <c r="G25" s="4"/>
      <c r="H25" s="4"/>
      <c r="I25" s="4"/>
      <c r="J25" s="4"/>
      <c r="K25" s="4"/>
      <c r="L25" s="4"/>
      <c r="M25" s="4"/>
      <c r="N25" s="4"/>
      <c r="O25" s="12"/>
      <c r="P25" s="13"/>
      <c r="Q25" s="16"/>
    </row>
    <row r="26" ht="60.75" customHeight="1" spans="1:17">
      <c r="A26" s="4"/>
      <c r="B26" s="3"/>
      <c r="C26" s="3"/>
      <c r="D26" s="4"/>
      <c r="E26" s="4"/>
      <c r="F26" s="4"/>
      <c r="G26" s="4"/>
      <c r="H26" s="4"/>
      <c r="I26" s="4"/>
      <c r="J26" s="4"/>
      <c r="K26" s="4"/>
      <c r="L26" s="4"/>
      <c r="M26" s="4"/>
      <c r="N26" s="4"/>
      <c r="O26" s="12"/>
      <c r="P26" s="13"/>
      <c r="Q26" s="16"/>
    </row>
    <row r="27" ht="60.75" customHeight="1" spans="1:17">
      <c r="A27" s="4"/>
      <c r="B27" s="3"/>
      <c r="C27" s="3"/>
      <c r="D27" s="4"/>
      <c r="E27" s="4"/>
      <c r="F27" s="4"/>
      <c r="G27" s="4"/>
      <c r="H27" s="4"/>
      <c r="I27" s="4"/>
      <c r="J27" s="4"/>
      <c r="K27" s="4"/>
      <c r="L27" s="4"/>
      <c r="M27" s="4"/>
      <c r="N27" s="4"/>
      <c r="O27" s="12"/>
      <c r="P27" s="13"/>
      <c r="Q27" s="16"/>
    </row>
    <row r="28" ht="60.75" customHeight="1" spans="1:17">
      <c r="A28" s="4"/>
      <c r="B28" s="3"/>
      <c r="C28" s="3"/>
      <c r="D28" s="4"/>
      <c r="E28" s="4"/>
      <c r="F28" s="4"/>
      <c r="G28" s="4"/>
      <c r="H28" s="4"/>
      <c r="I28" s="4"/>
      <c r="J28" s="4"/>
      <c r="K28" s="4"/>
      <c r="L28" s="4"/>
      <c r="M28" s="4"/>
      <c r="N28" s="4"/>
      <c r="O28" s="12"/>
      <c r="P28" s="13"/>
      <c r="Q28" s="16"/>
    </row>
    <row r="29" ht="60.75" customHeight="1" spans="1:17">
      <c r="A29" s="4"/>
      <c r="B29" s="3"/>
      <c r="C29" s="3"/>
      <c r="D29" s="4"/>
      <c r="E29" s="4"/>
      <c r="F29" s="4"/>
      <c r="G29" s="4"/>
      <c r="H29" s="4"/>
      <c r="I29" s="4"/>
      <c r="J29" s="4"/>
      <c r="K29" s="4"/>
      <c r="L29" s="4"/>
      <c r="M29" s="4"/>
      <c r="N29" s="4"/>
      <c r="O29" s="12"/>
      <c r="P29" s="13"/>
      <c r="Q29" s="16"/>
    </row>
    <row r="30" ht="60.75" customHeight="1" spans="1:17">
      <c r="A30" s="4"/>
      <c r="B30" s="3"/>
      <c r="C30" s="3"/>
      <c r="D30" s="4"/>
      <c r="E30" s="4"/>
      <c r="F30" s="4"/>
      <c r="G30" s="4"/>
      <c r="H30" s="4"/>
      <c r="I30" s="4"/>
      <c r="J30" s="4"/>
      <c r="K30" s="4"/>
      <c r="L30" s="4"/>
      <c r="M30" s="4"/>
      <c r="N30" s="4"/>
      <c r="O30" s="12"/>
      <c r="P30" s="13"/>
      <c r="Q30" s="16"/>
    </row>
    <row r="31" ht="60.75" customHeight="1" spans="1:17">
      <c r="A31" s="4"/>
      <c r="B31" s="3"/>
      <c r="C31" s="3"/>
      <c r="D31" s="4"/>
      <c r="E31" s="4"/>
      <c r="F31" s="4"/>
      <c r="G31" s="4"/>
      <c r="H31" s="4"/>
      <c r="I31" s="4"/>
      <c r="J31" s="4"/>
      <c r="K31" s="4"/>
      <c r="L31" s="4"/>
      <c r="M31" s="4"/>
      <c r="N31" s="4"/>
      <c r="O31" s="12"/>
      <c r="P31" s="13"/>
      <c r="Q31" s="16"/>
    </row>
    <row r="32" ht="60.75" customHeight="1" spans="1:17">
      <c r="A32" s="4"/>
      <c r="B32" s="3"/>
      <c r="C32" s="3"/>
      <c r="D32" s="4"/>
      <c r="E32" s="4"/>
      <c r="F32" s="4"/>
      <c r="G32" s="4"/>
      <c r="H32" s="4"/>
      <c r="I32" s="4"/>
      <c r="J32" s="4"/>
      <c r="K32" s="4"/>
      <c r="L32" s="4"/>
      <c r="M32" s="4"/>
      <c r="N32" s="4"/>
      <c r="O32" s="12"/>
      <c r="P32" s="13"/>
      <c r="Q32" s="16"/>
    </row>
    <row r="33" ht="60.75" customHeight="1" spans="1:17">
      <c r="A33" s="4"/>
      <c r="B33" s="3"/>
      <c r="C33" s="3"/>
      <c r="D33" s="4"/>
      <c r="E33" s="4"/>
      <c r="F33" s="4"/>
      <c r="G33" s="4"/>
      <c r="H33" s="4"/>
      <c r="I33" s="4"/>
      <c r="J33" s="4"/>
      <c r="K33" s="4"/>
      <c r="L33" s="4"/>
      <c r="M33" s="4"/>
      <c r="N33" s="4"/>
      <c r="O33" s="12"/>
      <c r="P33" s="13"/>
      <c r="Q33" s="16"/>
    </row>
    <row r="34" ht="48.75" customHeight="1" spans="1:17">
      <c r="A34" s="4"/>
      <c r="B34" s="3"/>
      <c r="C34" s="3"/>
      <c r="D34" s="4"/>
      <c r="E34" s="4"/>
      <c r="F34" s="4"/>
      <c r="G34" s="4"/>
      <c r="H34" s="4"/>
      <c r="I34" s="4"/>
      <c r="J34" s="4"/>
      <c r="K34" s="4"/>
      <c r="L34" s="4"/>
      <c r="M34" s="4"/>
      <c r="N34" s="4"/>
      <c r="O34" s="12"/>
      <c r="P34" s="13"/>
      <c r="Q34" s="16"/>
    </row>
    <row r="35" ht="55.5" customHeight="1" spans="1:17">
      <c r="A35" s="4"/>
      <c r="B35" s="3"/>
      <c r="C35" s="3"/>
      <c r="D35" s="4"/>
      <c r="E35" s="4"/>
      <c r="F35" s="4"/>
      <c r="G35" s="4"/>
      <c r="H35" s="4"/>
      <c r="I35" s="4"/>
      <c r="J35" s="4"/>
      <c r="K35" s="4"/>
      <c r="L35" s="4"/>
      <c r="M35" s="4"/>
      <c r="N35" s="4"/>
      <c r="O35" s="12"/>
      <c r="P35" s="13"/>
      <c r="Q35" s="16"/>
    </row>
    <row r="36" ht="60.75" customHeight="1" spans="1:17">
      <c r="A36" s="4"/>
      <c r="B36" s="3"/>
      <c r="C36" s="3"/>
      <c r="D36" s="4"/>
      <c r="E36" s="4"/>
      <c r="F36" s="4"/>
      <c r="G36" s="4"/>
      <c r="H36" s="4"/>
      <c r="I36" s="4"/>
      <c r="J36" s="4"/>
      <c r="K36" s="4"/>
      <c r="L36" s="4"/>
      <c r="M36" s="4"/>
      <c r="N36" s="4"/>
      <c r="O36" s="12"/>
      <c r="P36" s="13"/>
      <c r="Q36" s="16"/>
    </row>
    <row r="37" ht="60.75" customHeight="1" spans="1:17">
      <c r="A37" s="4"/>
      <c r="B37" s="3"/>
      <c r="C37" s="3"/>
      <c r="D37" s="4"/>
      <c r="E37" s="4"/>
      <c r="F37" s="4"/>
      <c r="G37" s="4"/>
      <c r="H37" s="4"/>
      <c r="I37" s="4"/>
      <c r="J37" s="4"/>
      <c r="K37" s="4"/>
      <c r="L37" s="4"/>
      <c r="M37" s="4"/>
      <c r="N37" s="4"/>
      <c r="O37" s="12"/>
      <c r="P37" s="13"/>
      <c r="Q37" s="16"/>
    </row>
    <row r="38" ht="60.75" customHeight="1" spans="1:17">
      <c r="A38" s="4"/>
      <c r="B38" s="3"/>
      <c r="C38" s="3"/>
      <c r="D38" s="4"/>
      <c r="E38" s="4"/>
      <c r="F38" s="4"/>
      <c r="G38" s="4"/>
      <c r="H38" s="4"/>
      <c r="I38" s="4"/>
      <c r="J38" s="4"/>
      <c r="K38" s="4"/>
      <c r="L38" s="4"/>
      <c r="M38" s="4"/>
      <c r="N38" s="4"/>
      <c r="O38" s="12"/>
      <c r="P38" s="13"/>
      <c r="Q38" s="16"/>
    </row>
    <row r="39" ht="60.75" customHeight="1" spans="1:17">
      <c r="A39" s="4"/>
      <c r="B39" s="3"/>
      <c r="C39" s="3"/>
      <c r="D39" s="4"/>
      <c r="E39" s="4"/>
      <c r="F39" s="4"/>
      <c r="G39" s="4"/>
      <c r="H39" s="4"/>
      <c r="I39" s="4"/>
      <c r="J39" s="4"/>
      <c r="K39" s="4"/>
      <c r="L39" s="4"/>
      <c r="M39" s="4"/>
      <c r="N39" s="4"/>
      <c r="O39" s="12"/>
      <c r="P39" s="13"/>
      <c r="Q39" s="16"/>
    </row>
    <row r="40" ht="60.75" customHeight="1" spans="1:17">
      <c r="A40" s="4"/>
      <c r="B40" s="3"/>
      <c r="C40" s="3"/>
      <c r="D40" s="4"/>
      <c r="E40" s="4"/>
      <c r="F40" s="4"/>
      <c r="G40" s="4"/>
      <c r="H40" s="4"/>
      <c r="I40" s="4"/>
      <c r="J40" s="4"/>
      <c r="K40" s="4"/>
      <c r="L40" s="4"/>
      <c r="M40" s="4"/>
      <c r="N40" s="4"/>
      <c r="O40" s="12"/>
      <c r="P40" s="13"/>
      <c r="Q40" s="16"/>
    </row>
    <row r="41" ht="60.75" customHeight="1" spans="1:17">
      <c r="A41" s="4"/>
      <c r="B41" s="3"/>
      <c r="C41" s="3"/>
      <c r="D41" s="4"/>
      <c r="E41" s="4"/>
      <c r="F41" s="4"/>
      <c r="G41" s="4"/>
      <c r="H41" s="4"/>
      <c r="I41" s="4"/>
      <c r="J41" s="4"/>
      <c r="K41" s="4"/>
      <c r="L41" s="4"/>
      <c r="M41" s="4"/>
      <c r="N41" s="4"/>
      <c r="O41" s="12"/>
      <c r="P41" s="13"/>
      <c r="Q41" s="16"/>
    </row>
    <row r="42" ht="60.75" customHeight="1" spans="1:17">
      <c r="A42" s="4"/>
      <c r="B42" s="3"/>
      <c r="C42" s="3"/>
      <c r="D42" s="4"/>
      <c r="E42" s="4"/>
      <c r="F42" s="4"/>
      <c r="G42" s="4"/>
      <c r="H42" s="4"/>
      <c r="I42" s="4"/>
      <c r="J42" s="4"/>
      <c r="K42" s="4"/>
      <c r="L42" s="4"/>
      <c r="M42" s="4"/>
      <c r="N42" s="4"/>
      <c r="O42" s="12"/>
      <c r="P42" s="13"/>
      <c r="Q42" s="16"/>
    </row>
    <row r="43" ht="40.5" customHeight="1" spans="1:16">
      <c r="A43" s="8"/>
      <c r="B43" s="9"/>
      <c r="C43" s="10"/>
      <c r="D43" s="8"/>
      <c r="E43" s="8"/>
      <c r="F43" s="8"/>
      <c r="G43" s="11"/>
      <c r="H43" s="8"/>
      <c r="I43" s="8"/>
      <c r="J43" s="8"/>
      <c r="K43" s="8"/>
      <c r="L43" s="8"/>
      <c r="M43" s="8"/>
      <c r="N43" s="8"/>
      <c r="O43" s="14"/>
      <c r="P43" s="8"/>
    </row>
  </sheetData>
  <mergeCells count="12">
    <mergeCell ref="A1:Q1"/>
    <mergeCell ref="D2:J2"/>
    <mergeCell ref="A2:A3"/>
    <mergeCell ref="B2:B3"/>
    <mergeCell ref="C2:C3"/>
    <mergeCell ref="K2:K3"/>
    <mergeCell ref="L2:L3"/>
    <mergeCell ref="M2:M3"/>
    <mergeCell ref="N2:N3"/>
    <mergeCell ref="O2:O3"/>
    <mergeCell ref="P2:P3"/>
    <mergeCell ref="Q2:Q3"/>
  </mergeCells>
  <pageMargins left="0.826388888888889" right="0.707638888888889" top="0.629166666666667" bottom="0.511805555555556" header="0.313888888888889" footer="0.235416666666667"/>
  <pageSetup paperSize="9" orientation="landscape"/>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2018-03-26T06:53:00Z</dcterms:created>
  <cp:lastPrinted>2020-05-24T04:48:00Z</cp:lastPrinted>
  <dcterms:modified xsi:type="dcterms:W3CDTF">2020-06-10T01:42:50Z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